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8" windowHeight="9660" tabRatio="906" activeTab="0"/>
  </bookViews>
  <sheets>
    <sheet name="基本情報" sheetId="1" r:id="rId1"/>
    <sheet name="様式（実績報告）" sheetId="2" r:id="rId2"/>
    <sheet name="概算払精算書" sheetId="3" state="hidden" r:id="rId3"/>
    <sheet name="（１）収支決算書" sheetId="4" r:id="rId4"/>
    <sheet name="（２）運営" sheetId="5" r:id="rId5"/>
    <sheet name="（３）事業①" sheetId="6" r:id="rId6"/>
    <sheet name="（３）事業②" sheetId="7" r:id="rId7"/>
    <sheet name="（３）事業③" sheetId="8" r:id="rId8"/>
    <sheet name="（３）事業④" sheetId="9" r:id="rId9"/>
    <sheet name="（３）事業⑤" sheetId="10" r:id="rId10"/>
    <sheet name="（３）事業⑥" sheetId="11" r:id="rId11"/>
    <sheet name="（３）事業⑦" sheetId="12" r:id="rId12"/>
    <sheet name="（３）事業⑧" sheetId="13" r:id="rId13"/>
    <sheet name="（３）事業⑨" sheetId="14" r:id="rId14"/>
    <sheet name="（３）事業⑩" sheetId="15" r:id="rId15"/>
  </sheets>
  <definedNames>
    <definedName name="_xlnm.Print_Area" localSheetId="3">'（１）収支決算書'!$A$1:$X$37</definedName>
    <definedName name="_xlnm.Print_Area" localSheetId="4">'（２）運営'!$A$1:$X$59</definedName>
    <definedName name="_xlnm.Print_Area" localSheetId="5">'（３）事業①'!$A$1:$X$58</definedName>
    <definedName name="_xlnm.Print_Area" localSheetId="6">'（３）事業②'!$A$1:$X$58</definedName>
    <definedName name="_xlnm.Print_Area" localSheetId="7">'（３）事業③'!$A$1:$X$58</definedName>
    <definedName name="_xlnm.Print_Area" localSheetId="8">'（３）事業④'!$A$1:$X$58</definedName>
    <definedName name="_xlnm.Print_Area" localSheetId="9">'（３）事業⑤'!$A$1:$X$58</definedName>
    <definedName name="_xlnm.Print_Area" localSheetId="10">'（３）事業⑥'!$A$1:$X$58</definedName>
    <definedName name="_xlnm.Print_Area" localSheetId="11">'（３）事業⑦'!$A$1:$X$58</definedName>
    <definedName name="_xlnm.Print_Area" localSheetId="12">'（３）事業⑧'!$A$1:$X$58</definedName>
    <definedName name="_xlnm.Print_Area" localSheetId="13">'（３）事業⑨'!$A$1:$X$58</definedName>
    <definedName name="_xlnm.Print_Area" localSheetId="14">'（３）事業⑩'!$A$1:$X$58</definedName>
    <definedName name="_xlnm.Print_Area" localSheetId="2">'概算払精算書'!$A$1:$AM$14</definedName>
    <definedName name="_xlnm.Print_Area" localSheetId="0">'基本情報'!$A$1:$F$7</definedName>
    <definedName name="_xlnm.Print_Area" localSheetId="1">'様式（実績報告）'!$A$1:$X$53</definedName>
  </definedNames>
  <calcPr fullCalcOnLoad="1"/>
</workbook>
</file>

<file path=xl/sharedStrings.xml><?xml version="1.0" encoding="utf-8"?>
<sst xmlns="http://schemas.openxmlformats.org/spreadsheetml/2006/main" count="511" uniqueCount="119">
  <si>
    <t>補助年度</t>
  </si>
  <si>
    <t>円</t>
  </si>
  <si>
    <t>収入区分</t>
  </si>
  <si>
    <t>印</t>
  </si>
  <si>
    <t>学校区青少年育成協議会</t>
  </si>
  <si>
    <t>合　　計</t>
  </si>
  <si>
    <t>①</t>
  </si>
  <si>
    <t>②</t>
  </si>
  <si>
    <t>③</t>
  </si>
  <si>
    <t>④</t>
  </si>
  <si>
    <t>（支出）</t>
  </si>
  <si>
    <t>合計</t>
  </si>
  <si>
    <t>〔事業名〕</t>
  </si>
  <si>
    <t>住　 所</t>
  </si>
  <si>
    <t>団体名</t>
  </si>
  <si>
    <t>代表者</t>
  </si>
  <si>
    <t>会長　</t>
  </si>
  <si>
    <t>添付書類</t>
  </si>
  <si>
    <t>学校区青少年育成協議会</t>
  </si>
  <si>
    <t>人</t>
  </si>
  <si>
    <t>小学生</t>
  </si>
  <si>
    <t>中学生</t>
  </si>
  <si>
    <t>高校生</t>
  </si>
  <si>
    <t>大人</t>
  </si>
  <si>
    <t>⑤</t>
  </si>
  <si>
    <t>⑥</t>
  </si>
  <si>
    <t>⑦</t>
  </si>
  <si>
    <t>⑧</t>
  </si>
  <si>
    <t>⑨</t>
  </si>
  <si>
    <t>学校区青少年育成協議会</t>
  </si>
  <si>
    <t>金額（円）</t>
  </si>
  <si>
    <t>年</t>
  </si>
  <si>
    <t>日</t>
  </si>
  <si>
    <t>日</t>
  </si>
  <si>
    <t>月</t>
  </si>
  <si>
    <t>（あて先）　　長崎市長</t>
  </si>
  <si>
    <t>会長</t>
  </si>
  <si>
    <t>補助事業等実績報告書</t>
  </si>
  <si>
    <t>指令年月日</t>
  </si>
  <si>
    <t>指令番号</t>
  </si>
  <si>
    <t>長崎市補助金等交付規則第１２条の規定により、次のとおり報告します。</t>
  </si>
  <si>
    <t>補助事業等の完了年月日</t>
  </si>
  <si>
    <t>補助金等の交付決定金額</t>
  </si>
  <si>
    <t>補助金等の経費精算額
（補助対象金額）</t>
  </si>
  <si>
    <t>補助金等の既交付金額</t>
  </si>
  <si>
    <t>概　算　払　精　算　書</t>
  </si>
  <si>
    <t>月</t>
  </si>
  <si>
    <t>（あて先）長崎市長</t>
  </si>
  <si>
    <t>㊞</t>
  </si>
  <si>
    <t>受　　　　　　　　領</t>
  </si>
  <si>
    <t>確　　　　　　　　定</t>
  </si>
  <si>
    <t>差　引　額</t>
  </si>
  <si>
    <t>備　　　　考</t>
  </si>
  <si>
    <t>金　　　　　　　額</t>
  </si>
  <si>
    <t>団体名　</t>
  </si>
  <si>
    <t>住所</t>
  </si>
  <si>
    <t>［事業内容及び成果］</t>
  </si>
  <si>
    <t>補助事業者</t>
  </si>
  <si>
    <t>十万</t>
  </si>
  <si>
    <t>万</t>
  </si>
  <si>
    <t>千</t>
  </si>
  <si>
    <t>百</t>
  </si>
  <si>
    <t>十</t>
  </si>
  <si>
    <t>一</t>
  </si>
  <si>
    <t>収入合計</t>
  </si>
  <si>
    <t>＝</t>
  </si>
  <si>
    <t>差額</t>
  </si>
  <si>
    <t>令和</t>
  </si>
  <si>
    <t>令和</t>
  </si>
  <si>
    <t>長崎市指令みらい第　　号</t>
  </si>
  <si>
    <t>令和　　　年　　　月　　　日</t>
  </si>
  <si>
    <t>令和　　年　月 　日</t>
  </si>
  <si>
    <t>(収入）</t>
  </si>
  <si>
    <t>備考</t>
  </si>
  <si>
    <t>費目</t>
  </si>
  <si>
    <t>金額　（円）</t>
  </si>
  <si>
    <t>旅費
（交通費）</t>
  </si>
  <si>
    <t>役務費
（郵送料
・手数料
・保険料）</t>
  </si>
  <si>
    <t>使用料
および借上料</t>
  </si>
  <si>
    <t>会費</t>
  </si>
  <si>
    <r>
      <t xml:space="preserve">― </t>
    </r>
    <r>
      <rPr>
        <sz val="14"/>
        <rFont val="ＭＳ Ｐ明朝"/>
        <family val="1"/>
      </rPr>
      <t>支出合計</t>
    </r>
  </si>
  <si>
    <t>〔実施日・実施期間〕</t>
  </si>
  <si>
    <t>［対象者］　幼児</t>
  </si>
  <si>
    <r>
      <t xml:space="preserve">報酬・報償費
</t>
    </r>
    <r>
      <rPr>
        <sz val="10"/>
        <rFont val="ＭＳ 明朝"/>
        <family val="1"/>
      </rPr>
      <t>（謝金・活動費）</t>
    </r>
  </si>
  <si>
    <r>
      <t xml:space="preserve">旅費
</t>
    </r>
    <r>
      <rPr>
        <sz val="10"/>
        <rFont val="ＭＳ 明朝"/>
        <family val="1"/>
      </rPr>
      <t>（交通費）</t>
    </r>
  </si>
  <si>
    <r>
      <t xml:space="preserve">需用費
</t>
    </r>
    <r>
      <rPr>
        <sz val="10"/>
        <rFont val="ＭＳ 明朝"/>
        <family val="1"/>
      </rPr>
      <t>（消耗品費・食糧費
・コピー代）</t>
    </r>
  </si>
  <si>
    <r>
      <t xml:space="preserve">役務費
</t>
    </r>
    <r>
      <rPr>
        <sz val="10"/>
        <rFont val="ＭＳ 明朝"/>
        <family val="1"/>
      </rPr>
      <t>（郵送料・手数料
・保険料）</t>
    </r>
  </si>
  <si>
    <t>＝</t>
  </si>
  <si>
    <t>＝</t>
  </si>
  <si>
    <t>⑩</t>
  </si>
  <si>
    <t>自主財源等</t>
  </si>
  <si>
    <t>自主財源等</t>
  </si>
  <si>
    <t>備考（内訳、領収No.）</t>
  </si>
  <si>
    <t>（収入）</t>
  </si>
  <si>
    <t>―</t>
  </si>
  <si>
    <t>支出合計</t>
  </si>
  <si>
    <t>上記のとおり相違ありません。</t>
  </si>
  <si>
    <t>監事（監査）</t>
  </si>
  <si>
    <t>(１)収支決算書</t>
  </si>
  <si>
    <t>運営費補助金</t>
  </si>
  <si>
    <t>事業費補助金</t>
  </si>
  <si>
    <t>支出区分</t>
  </si>
  <si>
    <t>※必ず内容を確認の上、本人が自署してください。</t>
  </si>
  <si>
    <t>(２)収支計算書（運営費）</t>
  </si>
  <si>
    <t>(３)事業報告及び収支計算書（事業費）</t>
  </si>
  <si>
    <r>
      <t xml:space="preserve">
（１）収支決算書
（２）収支計算書（運営費）該当する場合のみ
（３）事業報告及び収支計算書（事業費）</t>
    </r>
    <r>
      <rPr>
        <sz val="8"/>
        <rFont val="ＭＳ 明朝"/>
        <family val="1"/>
      </rPr>
      <t>該当する場合のみ</t>
    </r>
    <r>
      <rPr>
        <sz val="10"/>
        <rFont val="ＭＳ 明朝"/>
        <family val="1"/>
      </rPr>
      <t xml:space="preserve">
（４）支出が確認できる資料
（５）活動実績が確認できる資料
</t>
    </r>
  </si>
  <si>
    <r>
      <t xml:space="preserve">需用費
</t>
    </r>
    <r>
      <rPr>
        <sz val="9"/>
        <rFont val="ＭＳ 明朝"/>
        <family val="1"/>
      </rPr>
      <t>（消耗品費
・食糧費
・会議茶菓費
・コピー代）</t>
    </r>
  </si>
  <si>
    <t>報酬・報償費
（謝金
・活動費）</t>
  </si>
  <si>
    <t>青少年健全育成活動費補助金</t>
  </si>
  <si>
    <t>青少年健全育成活動費補助金のため交付を受けた資金の精算は次の通りです。</t>
  </si>
  <si>
    <t>令和　　年　　月　　日</t>
  </si>
  <si>
    <t>補助事業等
の名称</t>
  </si>
  <si>
    <t>年度</t>
  </si>
  <si>
    <t>基本情報入力</t>
  </si>
  <si>
    <t>令和</t>
  </si>
  <si>
    <t>団体名</t>
  </si>
  <si>
    <t>住所</t>
  </si>
  <si>
    <t>代表者氏名</t>
  </si>
  <si>
    <t>学校区青少年育成協議会</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</si>
</sst>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411]ggge&quot;年&quot;m&quot;月&quot;d&quot;日&quot;;@"/>
    <numFmt numFmtId="184" formatCode="m&quot;月&quot;d&quot;日&quot;;@"/>
    <numFmt numFmtId="185" formatCode="\(General\)"/>
    <numFmt numFmtId="186" formatCode="0_ "/>
    <numFmt numFmtId="187" formatCode="General;General;#,##0"/>
    <numFmt numFmtId="188" formatCode="_ * #,##0_ ;_ * \-#,##0_ ;_ * &quot;&quot;_ ;_ @_ "/>
    <numFmt numFmtId="189" formatCode="0_);[Red]\(0\)"/>
    <numFmt numFmtId="190" formatCode="\(General;General;\)"/>
    <numFmt numFmtId="191" formatCode="[DBNum3][$-411]0"/>
    <numFmt numFmtId="192" formatCode="[$-800411]ggge&quot;年&quot;m&quot;月&quot;d&quot;日&quot;;@"/>
    <numFmt numFmtId="193" formatCode="\(General;General;"/>
    <numFmt numFmtId="194" formatCode="_ &quot;¥&quot;* #,##0_ ;_ * \-#,##0_ ;_ * &quot;&quot;_ ;_ @_ "/>
    <numFmt numFmtId="195" formatCode="_ &quot;¥&quot;* #,##0_ ;_\\ * \-#,##0_ ;_ * &quot;&quot;_ ;_ @_ "/>
    <numFmt numFmtId="196" formatCode="_ * #,##0\ ;_ * \-#,##0\ ;_ * &quot;&quot;_ ;_ @_ "/>
    <numFmt numFmtId="197" formatCode="_ * #,##0_ ;_ * \-#,##0_ ;_ * &quot;0&quot;_ ;_ @_ "/>
    <numFmt numFmtId="198" formatCode="[$-800411]yy&quot;年&quot;m&quot;月&quot;d&quot;日&quot;;@"/>
    <numFmt numFmtId="199" formatCode="[$-800411]ee&quot;年&quot;m&quot;月&quot;d&quot;日&quot;;@"/>
    <numFmt numFmtId="200" formatCode="&quot;令和&quot;@&quot;年度&quot;"/>
    <numFmt numFmtId="201" formatCode="[$-411]ge\.m\.d;@"/>
    <numFmt numFmtId="202" formatCode="General;General;"/>
    <numFmt numFmtId="203" formatCode="m/d;@"/>
    <numFmt numFmtId="204" formatCode="&quot;R&quot;@&quot;.&quot;"/>
    <numFmt numFmtId="205" formatCode="@&quot;.&quot;"/>
  </numFmts>
  <fonts count="80">
    <font>
      <sz val="11"/>
      <name val="ＭＳ Ｐゴシック"/>
      <family val="3"/>
    </font>
    <font>
      <sz val="6"/>
      <name val="ＭＳ Ｐゴシック"/>
      <family val="3"/>
    </font>
    <font>
      <sz val="22"/>
      <name val="ＭＳ 明朝"/>
      <family val="1"/>
    </font>
    <font>
      <sz val="12"/>
      <name val="ＭＳ 明朝"/>
      <family val="1"/>
    </font>
    <font>
      <sz val="16"/>
      <name val="ＭＳ 明朝"/>
      <family val="1"/>
    </font>
    <font>
      <sz val="14"/>
      <name val="ＭＳ 明朝"/>
      <family val="1"/>
    </font>
    <font>
      <sz val="11"/>
      <name val="ＭＳ 明朝"/>
      <family val="1"/>
    </font>
    <font>
      <sz val="10"/>
      <name val="ＭＳ 明朝"/>
      <family val="1"/>
    </font>
    <font>
      <sz val="12"/>
      <name val="ＭＳ Ｐ明朝"/>
      <family val="1"/>
    </font>
    <font>
      <b/>
      <sz val="14"/>
      <name val="ＭＳ Ｐ明朝"/>
      <family val="1"/>
    </font>
    <font>
      <sz val="9"/>
      <name val="ＭＳ Ｐ明朝"/>
      <family val="1"/>
    </font>
    <font>
      <sz val="10.5"/>
      <name val="ＭＳ 明朝"/>
      <family val="1"/>
    </font>
    <font>
      <sz val="11"/>
      <name val="ＭＳ Ｐ明朝"/>
      <family val="1"/>
    </font>
    <font>
      <sz val="6"/>
      <name val="ＭＳ Ｐ明朝"/>
      <family val="1"/>
    </font>
    <font>
      <sz val="12"/>
      <name val="Century"/>
      <family val="1"/>
    </font>
    <font>
      <sz val="14"/>
      <name val="Century"/>
      <family val="1"/>
    </font>
    <font>
      <sz val="26"/>
      <name val="Century"/>
      <family val="1"/>
    </font>
    <font>
      <sz val="9"/>
      <name val="ＭＳ 明朝"/>
      <family val="1"/>
    </font>
    <font>
      <sz val="9"/>
      <name val="Century"/>
      <family val="1"/>
    </font>
    <font>
      <sz val="14"/>
      <name val="ＭＳ Ｐ明朝"/>
      <family val="1"/>
    </font>
    <font>
      <sz val="22"/>
      <name val="Century"/>
      <family val="1"/>
    </font>
    <font>
      <sz val="10"/>
      <name val="Century"/>
      <family val="1"/>
    </font>
    <font>
      <sz val="22"/>
      <name val="ＭＳ Ｐ明朝"/>
      <family val="1"/>
    </font>
    <font>
      <sz val="8"/>
      <name val="ＭＳ 明朝"/>
      <family val="1"/>
    </font>
    <font>
      <sz val="14"/>
      <name val="ＭＳ Ｐゴシック"/>
      <family val="3"/>
    </font>
    <font>
      <sz val="12"/>
      <name val="ＭＳ Ｐゴシック"/>
      <family val="3"/>
    </font>
    <font>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2"/>
      <color indexed="10"/>
      <name val="ＭＳ 明朝"/>
      <family val="1"/>
    </font>
    <font>
      <sz val="16"/>
      <color indexed="8"/>
      <name val="ＭＳ Ｐゴシック"/>
      <family val="3"/>
    </font>
    <font>
      <b/>
      <sz val="24"/>
      <color indexed="10"/>
      <name val="ＭＳ Ｐゴシック"/>
      <family val="3"/>
    </font>
    <font>
      <b/>
      <sz val="24"/>
      <color indexed="62"/>
      <name val="ＭＳ Ｐゴシック"/>
      <family val="3"/>
    </font>
    <font>
      <b/>
      <sz val="16"/>
      <color indexed="8"/>
      <name val="ＭＳ Ｐゴシック"/>
      <family val="3"/>
    </font>
    <font>
      <b/>
      <sz val="16"/>
      <color indexed="8"/>
      <name val="Calibri"/>
      <family val="2"/>
    </font>
    <font>
      <sz val="16"/>
      <color indexed="8"/>
      <name val="Calibri"/>
      <family val="2"/>
    </font>
    <font>
      <u val="double"/>
      <sz val="16"/>
      <color indexed="8"/>
      <name val="ＭＳ Ｐゴシック"/>
      <family val="3"/>
    </font>
    <font>
      <b/>
      <sz val="28"/>
      <color indexed="10"/>
      <name val="ＭＳ Ｐゴシック"/>
      <family val="3"/>
    </font>
    <font>
      <b/>
      <sz val="16"/>
      <color indexed="10"/>
      <name val="Calibri"/>
      <family val="2"/>
    </font>
    <font>
      <b/>
      <sz val="16"/>
      <color indexed="10"/>
      <name val="ＭＳ Ｐゴシック"/>
      <family val="3"/>
    </font>
    <font>
      <b/>
      <u val="single"/>
      <sz val="16"/>
      <color indexed="8"/>
      <name val="ＭＳ Ｐゴシック"/>
      <family val="3"/>
    </font>
    <font>
      <b/>
      <u val="single"/>
      <sz val="16"/>
      <color indexed="8"/>
      <name val="Calibri"/>
      <family val="2"/>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hair"/>
      <bottom style="hair"/>
    </border>
    <border>
      <left style="medium"/>
      <right>
        <color indexed="63"/>
      </right>
      <top style="hair"/>
      <bottom style="mediu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bottom style="medium"/>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style="thin"/>
      <right>
        <color indexed="63"/>
      </right>
      <top style="hair"/>
      <bottom style="hair"/>
    </border>
    <border>
      <left style="thin"/>
      <right>
        <color indexed="63"/>
      </right>
      <top style="hair"/>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style="medium"/>
      <right>
        <color indexed="63"/>
      </right>
      <top>
        <color indexed="63"/>
      </top>
      <bottom style="hair"/>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style="hair"/>
    </border>
    <border>
      <left>
        <color indexed="63"/>
      </left>
      <right style="medium"/>
      <top style="thin"/>
      <bottom style="hair"/>
    </border>
    <border>
      <left>
        <color indexed="63"/>
      </left>
      <right style="medium"/>
      <top style="hair"/>
      <bottom style="hair"/>
    </border>
    <border>
      <left>
        <color indexed="63"/>
      </left>
      <right style="medium"/>
      <top>
        <color indexed="63"/>
      </top>
      <bottom style="double"/>
    </border>
    <border>
      <left>
        <color indexed="63"/>
      </left>
      <right style="medium"/>
      <top>
        <color indexed="63"/>
      </top>
      <bottom style="medium"/>
    </border>
    <border>
      <left style="medium"/>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hair"/>
      <bottom style="medium"/>
    </border>
    <border>
      <left>
        <color indexed="63"/>
      </left>
      <right style="medium"/>
      <top>
        <color indexed="63"/>
      </top>
      <bottom>
        <color indexed="63"/>
      </bottom>
    </border>
    <border>
      <left>
        <color indexed="63"/>
      </left>
      <right style="medium"/>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double"/>
      <bottom style="medium"/>
    </border>
    <border>
      <left>
        <color indexed="63"/>
      </left>
      <right>
        <color indexed="63"/>
      </right>
      <top style="double"/>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double"/>
    </border>
    <border>
      <left>
        <color indexed="63"/>
      </left>
      <right>
        <color indexed="63"/>
      </right>
      <top style="hair"/>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0" borderId="0" applyNumberFormat="0" applyFill="0" applyBorder="0" applyAlignment="0" applyProtection="0"/>
    <xf numFmtId="0" fontId="78" fillId="32" borderId="0" applyNumberFormat="0" applyBorder="0" applyAlignment="0" applyProtection="0"/>
  </cellStyleXfs>
  <cellXfs count="399">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vertical="center" shrinkToFit="1"/>
    </xf>
    <xf numFmtId="0" fontId="10"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distributed"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Border="1" applyAlignment="1">
      <alignment horizontal="distributed" vertical="center"/>
    </xf>
    <xf numFmtId="0" fontId="10" fillId="0" borderId="10" xfId="0" applyFont="1" applyBorder="1" applyAlignment="1">
      <alignment horizontal="center" vertical="center"/>
    </xf>
    <xf numFmtId="188" fontId="19" fillId="0" borderId="0" xfId="49" applyNumberFormat="1" applyFont="1" applyBorder="1" applyAlignment="1">
      <alignment horizontal="left" vertical="center"/>
    </xf>
    <xf numFmtId="0" fontId="3" fillId="28" borderId="0" xfId="0" applyFont="1" applyFill="1" applyAlignment="1" applyProtection="1">
      <alignment horizontal="center" vertical="center" shrinkToFit="1"/>
      <protection locked="0"/>
    </xf>
    <xf numFmtId="0" fontId="10" fillId="0" borderId="11"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1" fillId="0" borderId="16" xfId="0" applyNumberFormat="1" applyFont="1" applyBorder="1" applyAlignment="1">
      <alignment horizontal="center" vertical="center" shrinkToFit="1"/>
    </xf>
    <xf numFmtId="0" fontId="21" fillId="0" borderId="17" xfId="0" applyNumberFormat="1" applyFont="1" applyBorder="1" applyAlignment="1">
      <alignment horizontal="center" vertical="center" shrinkToFit="1"/>
    </xf>
    <xf numFmtId="0" fontId="21" fillId="0" borderId="17" xfId="0" applyNumberFormat="1" applyFont="1" applyBorder="1" applyAlignment="1">
      <alignment horizontal="center" vertical="center"/>
    </xf>
    <xf numFmtId="0" fontId="13" fillId="0" borderId="0" xfId="0" applyFont="1" applyBorder="1" applyAlignment="1">
      <alignment horizontal="right" vertical="top"/>
    </xf>
    <xf numFmtId="0" fontId="13" fillId="0" borderId="14" xfId="0" applyFont="1" applyBorder="1" applyAlignment="1">
      <alignment vertical="center"/>
    </xf>
    <xf numFmtId="0" fontId="13" fillId="0" borderId="14" xfId="0" applyFont="1" applyBorder="1" applyAlignment="1">
      <alignment horizontal="right" vertical="top"/>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3" fillId="0" borderId="24" xfId="0" applyFont="1" applyBorder="1" applyAlignment="1">
      <alignment horizontal="right" vertical="top"/>
    </xf>
    <xf numFmtId="0" fontId="13" fillId="0" borderId="25" xfId="0" applyFont="1" applyBorder="1" applyAlignment="1">
      <alignment vertical="center"/>
    </xf>
    <xf numFmtId="0" fontId="13" fillId="0" borderId="25" xfId="0" applyFont="1" applyBorder="1" applyAlignment="1">
      <alignment horizontal="right" vertical="top"/>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18" xfId="0" applyFont="1" applyBorder="1" applyAlignment="1">
      <alignment horizontal="center" vertical="center"/>
    </xf>
    <xf numFmtId="0" fontId="21" fillId="0" borderId="27" xfId="0" applyNumberFormat="1" applyFont="1" applyBorder="1" applyAlignment="1">
      <alignment horizontal="center" vertical="center" shrinkToFit="1"/>
    </xf>
    <xf numFmtId="0" fontId="12" fillId="0" borderId="13" xfId="0" applyFont="1" applyBorder="1" applyAlignment="1">
      <alignment horizontal="center" vertical="center"/>
    </xf>
    <xf numFmtId="200" fontId="14" fillId="0" borderId="0" xfId="0"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183" fontId="14" fillId="0" borderId="0" xfId="0" applyNumberFormat="1" applyFont="1" applyAlignment="1" applyProtection="1">
      <alignment vertical="center"/>
      <protection/>
    </xf>
    <xf numFmtId="188" fontId="3" fillId="0" borderId="0" xfId="0" applyNumberFormat="1" applyFont="1" applyAlignment="1">
      <alignment vertical="center" shrinkToFit="1"/>
    </xf>
    <xf numFmtId="49" fontId="3" fillId="0" borderId="0" xfId="0" applyNumberFormat="1" applyFont="1" applyBorder="1" applyAlignment="1">
      <alignment vertical="center"/>
    </xf>
    <xf numFmtId="186" fontId="14" fillId="0" borderId="0" xfId="0" applyNumberFormat="1" applyFont="1" applyFill="1" applyBorder="1" applyAlignment="1" applyProtection="1">
      <alignment vertical="center"/>
      <protection locked="0"/>
    </xf>
    <xf numFmtId="188" fontId="15" fillId="0" borderId="0" xfId="49" applyNumberFormat="1" applyFont="1" applyBorder="1" applyAlignment="1">
      <alignment horizontal="center" vertical="center" shrinkToFit="1"/>
    </xf>
    <xf numFmtId="0" fontId="3" fillId="0" borderId="0" xfId="0" applyFont="1" applyFill="1" applyAlignment="1">
      <alignment vertical="center"/>
    </xf>
    <xf numFmtId="204" fontId="8" fillId="28" borderId="28" xfId="0" applyNumberFormat="1" applyFont="1" applyFill="1" applyBorder="1" applyAlignment="1" applyProtection="1">
      <alignment horizontal="center" vertical="center" shrinkToFit="1"/>
      <protection locked="0"/>
    </xf>
    <xf numFmtId="205" fontId="8" fillId="28" borderId="17" xfId="0" applyNumberFormat="1"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183" fontId="8" fillId="0" borderId="0" xfId="0" applyNumberFormat="1" applyFont="1" applyAlignment="1">
      <alignment vertical="center" shrinkToFit="1"/>
    </xf>
    <xf numFmtId="183" fontId="14" fillId="0" borderId="0" xfId="0" applyNumberFormat="1" applyFont="1" applyAlignment="1">
      <alignment vertical="center" shrinkToFit="1"/>
    </xf>
    <xf numFmtId="183" fontId="8" fillId="0" borderId="0" xfId="0" applyNumberFormat="1" applyFont="1" applyAlignment="1" applyProtection="1">
      <alignment vertical="center" shrinkToFit="1"/>
      <protection/>
    </xf>
    <xf numFmtId="183" fontId="14" fillId="0" borderId="0" xfId="0" applyNumberFormat="1" applyFont="1" applyAlignment="1" applyProtection="1">
      <alignment vertical="center" shrinkToFit="1"/>
      <protection/>
    </xf>
    <xf numFmtId="0" fontId="3" fillId="0" borderId="0" xfId="0" applyFont="1" applyFill="1" applyAlignment="1">
      <alignment horizontal="left" vertical="center" shrinkToFit="1"/>
    </xf>
    <xf numFmtId="0" fontId="3" fillId="0" borderId="0" xfId="0" applyFont="1" applyFill="1" applyBorder="1" applyAlignment="1">
      <alignment vertical="center" shrinkToFit="1"/>
    </xf>
    <xf numFmtId="0" fontId="3" fillId="0" borderId="0" xfId="0" applyFont="1" applyBorder="1" applyAlignment="1">
      <alignment vertical="center" shrinkToFit="1"/>
    </xf>
    <xf numFmtId="0" fontId="18" fillId="0" borderId="17" xfId="0" applyNumberFormat="1" applyFont="1" applyBorder="1" applyAlignment="1">
      <alignment horizontal="center" vertical="center" shrinkToFit="1"/>
    </xf>
    <xf numFmtId="0" fontId="10" fillId="0" borderId="29" xfId="0" applyFont="1" applyBorder="1" applyAlignment="1">
      <alignment horizontal="center" vertical="center"/>
    </xf>
    <xf numFmtId="0" fontId="10" fillId="0" borderId="25" xfId="0" applyFont="1" applyBorder="1" applyAlignment="1">
      <alignment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8" fillId="28" borderId="31" xfId="0" applyNumberFormat="1" applyFont="1" applyFill="1" applyBorder="1" applyAlignment="1" applyProtection="1">
      <alignment horizontal="center" vertical="center" shrinkToFit="1"/>
      <protection locked="0"/>
    </xf>
    <xf numFmtId="202" fontId="3" fillId="0" borderId="32" xfId="0" applyNumberFormat="1" applyFont="1" applyBorder="1" applyAlignment="1">
      <alignment vertical="center"/>
    </xf>
    <xf numFmtId="202" fontId="3" fillId="0" borderId="33" xfId="0" applyNumberFormat="1" applyFont="1" applyBorder="1" applyAlignment="1">
      <alignment vertical="center"/>
    </xf>
    <xf numFmtId="202" fontId="3" fillId="0" borderId="34" xfId="0" applyNumberFormat="1" applyFont="1" applyBorder="1" applyAlignment="1">
      <alignment vertical="center"/>
    </xf>
    <xf numFmtId="202" fontId="3" fillId="0" borderId="35" xfId="0" applyNumberFormat="1" applyFont="1" applyBorder="1" applyAlignment="1">
      <alignment vertical="center"/>
    </xf>
    <xf numFmtId="204" fontId="8" fillId="28" borderId="27" xfId="0" applyNumberFormat="1" applyFont="1" applyFill="1" applyBorder="1" applyAlignment="1" applyProtection="1">
      <alignment horizontal="center" vertical="center" shrinkToFit="1"/>
      <protection locked="0"/>
    </xf>
    <xf numFmtId="0" fontId="0" fillId="0" borderId="0" xfId="0" applyAlignment="1" applyProtection="1">
      <alignment vertical="center"/>
      <protection/>
    </xf>
    <xf numFmtId="0" fontId="25" fillId="0" borderId="22" xfId="0" applyFont="1" applyBorder="1" applyAlignment="1" applyProtection="1">
      <alignment vertical="center"/>
      <protection/>
    </xf>
    <xf numFmtId="0" fontId="25" fillId="0" borderId="22" xfId="0" applyFont="1" applyBorder="1" applyAlignment="1" applyProtection="1">
      <alignment horizontal="right" vertical="center"/>
      <protection/>
    </xf>
    <xf numFmtId="0" fontId="25" fillId="0" borderId="21" xfId="0" applyFont="1" applyBorder="1" applyAlignment="1" applyProtection="1">
      <alignment vertical="center"/>
      <protection/>
    </xf>
    <xf numFmtId="0" fontId="25" fillId="0" borderId="0" xfId="0" applyFont="1" applyAlignment="1" applyProtection="1">
      <alignment vertical="center"/>
      <protection/>
    </xf>
    <xf numFmtId="0" fontId="25" fillId="0" borderId="10" xfId="0" applyFont="1" applyBorder="1" applyAlignment="1" applyProtection="1">
      <alignment vertical="center" shrinkToFit="1"/>
      <protection/>
    </xf>
    <xf numFmtId="0" fontId="0" fillId="0" borderId="0" xfId="0" applyAlignment="1" applyProtection="1">
      <alignment vertical="center" shrinkToFit="1"/>
      <protection/>
    </xf>
    <xf numFmtId="0" fontId="26" fillId="28" borderId="23" xfId="0" applyFont="1" applyFill="1" applyBorder="1" applyAlignment="1" applyProtection="1">
      <alignment horizontal="center" vertical="center"/>
      <protection locked="0"/>
    </xf>
    <xf numFmtId="0" fontId="26" fillId="28" borderId="22" xfId="0" applyNumberFormat="1" applyFont="1" applyFill="1" applyBorder="1" applyAlignment="1" applyProtection="1">
      <alignment horizontal="center" vertical="center"/>
      <protection locked="0"/>
    </xf>
    <xf numFmtId="0" fontId="10" fillId="0" borderId="28" xfId="0" applyFont="1" applyBorder="1" applyAlignment="1">
      <alignment horizontal="center"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3" fillId="0" borderId="17" xfId="0" applyFont="1" applyBorder="1" applyAlignment="1">
      <alignment horizontal="right" vertical="top"/>
    </xf>
    <xf numFmtId="0" fontId="10" fillId="0" borderId="27" xfId="0" applyFont="1" applyBorder="1" applyAlignment="1">
      <alignment horizontal="center" vertical="center"/>
    </xf>
    <xf numFmtId="0" fontId="13" fillId="0" borderId="31" xfId="0" applyFont="1" applyBorder="1" applyAlignment="1">
      <alignment horizontal="right" vertical="top"/>
    </xf>
    <xf numFmtId="0" fontId="10" fillId="0" borderId="36" xfId="0" applyFont="1" applyBorder="1" applyAlignment="1">
      <alignment horizontal="center" vertical="center"/>
    </xf>
    <xf numFmtId="0" fontId="10" fillId="0" borderId="12" xfId="0" applyFont="1" applyBorder="1" applyAlignment="1">
      <alignment vertical="center"/>
    </xf>
    <xf numFmtId="0" fontId="10" fillId="0" borderId="15" xfId="0" applyFont="1" applyBorder="1" applyAlignment="1">
      <alignment vertical="center"/>
    </xf>
    <xf numFmtId="0" fontId="10" fillId="0" borderId="26" xfId="0" applyFont="1" applyBorder="1" applyAlignment="1">
      <alignment vertical="center"/>
    </xf>
    <xf numFmtId="0" fontId="13" fillId="0" borderId="15" xfId="0" applyFont="1" applyBorder="1" applyAlignment="1">
      <alignment vertical="center"/>
    </xf>
    <xf numFmtId="0" fontId="10" fillId="0" borderId="20" xfId="0" applyFont="1" applyBorder="1" applyAlignment="1">
      <alignment vertical="center"/>
    </xf>
    <xf numFmtId="0" fontId="13" fillId="0" borderId="26" xfId="0" applyFont="1" applyBorder="1" applyAlignment="1">
      <alignment vertical="center"/>
    </xf>
    <xf numFmtId="0" fontId="24" fillId="0" borderId="0" xfId="0" applyFont="1" applyAlignment="1" applyProtection="1">
      <alignment horizontal="center" vertical="center"/>
      <protection/>
    </xf>
    <xf numFmtId="0" fontId="26" fillId="0" borderId="23" xfId="0" applyNumberFormat="1" applyFont="1" applyFill="1" applyBorder="1" applyAlignment="1" applyProtection="1">
      <alignment horizontal="left" vertical="center"/>
      <protection locked="0"/>
    </xf>
    <xf numFmtId="0" fontId="26" fillId="0" borderId="21" xfId="0" applyNumberFormat="1" applyFont="1" applyFill="1" applyBorder="1" applyAlignment="1" applyProtection="1">
      <alignment horizontal="left" vertical="center"/>
      <protection locked="0"/>
    </xf>
    <xf numFmtId="0" fontId="26" fillId="28" borderId="22" xfId="0" applyNumberFormat="1" applyFont="1" applyFill="1" applyBorder="1" applyAlignment="1" applyProtection="1">
      <alignment horizontal="left" vertical="center" shrinkToFit="1"/>
      <protection locked="0"/>
    </xf>
    <xf numFmtId="0" fontId="26" fillId="28" borderId="23" xfId="0" applyNumberFormat="1" applyFont="1" applyFill="1" applyBorder="1" applyAlignment="1" applyProtection="1">
      <alignment horizontal="left" vertical="center" shrinkToFit="1"/>
      <protection locked="0"/>
    </xf>
    <xf numFmtId="0" fontId="26" fillId="28" borderId="21" xfId="0" applyNumberFormat="1" applyFont="1" applyFill="1" applyBorder="1" applyAlignment="1" applyProtection="1">
      <alignment horizontal="left" vertical="center" shrinkToFit="1"/>
      <protection locked="0"/>
    </xf>
    <xf numFmtId="0" fontId="26" fillId="28" borderId="22" xfId="0" applyNumberFormat="1" applyFont="1" applyFill="1" applyBorder="1" applyAlignment="1" applyProtection="1">
      <alignment horizontal="left" vertical="center"/>
      <protection locked="0"/>
    </xf>
    <xf numFmtId="0" fontId="26" fillId="28" borderId="23" xfId="0" applyNumberFormat="1" applyFont="1" applyFill="1" applyBorder="1" applyAlignment="1" applyProtection="1">
      <alignment horizontal="left" vertical="center"/>
      <protection locked="0"/>
    </xf>
    <xf numFmtId="0" fontId="26" fillId="28" borderId="21" xfId="0" applyNumberFormat="1" applyFont="1" applyFill="1" applyBorder="1" applyAlignment="1" applyProtection="1">
      <alignment horizontal="left" vertical="center"/>
      <protection locked="0"/>
    </xf>
    <xf numFmtId="188" fontId="16" fillId="0" borderId="18" xfId="0" applyNumberFormat="1" applyFont="1" applyBorder="1" applyAlignment="1">
      <alignment horizontal="center" vertical="center" shrinkToFit="1"/>
    </xf>
    <xf numFmtId="188" fontId="16" fillId="0" borderId="13" xfId="0" applyNumberFormat="1" applyFont="1" applyBorder="1" applyAlignment="1">
      <alignment horizontal="center" vertical="center" shrinkToFit="1"/>
    </xf>
    <xf numFmtId="188" fontId="16" fillId="0" borderId="37" xfId="0" applyNumberFormat="1" applyFont="1" applyBorder="1" applyAlignment="1">
      <alignment horizontal="center" vertical="center" shrinkToFit="1"/>
    </xf>
    <xf numFmtId="188" fontId="16" fillId="0" borderId="0" xfId="0" applyNumberFormat="1" applyFont="1" applyBorder="1" applyAlignment="1">
      <alignment horizontal="center" vertical="center" shrinkToFit="1"/>
    </xf>
    <xf numFmtId="188" fontId="16" fillId="0" borderId="38" xfId="0" applyNumberFormat="1" applyFont="1" applyBorder="1" applyAlignment="1">
      <alignment horizontal="center" vertical="center" shrinkToFit="1"/>
    </xf>
    <xf numFmtId="188" fontId="16" fillId="0" borderId="39" xfId="0" applyNumberFormat="1" applyFont="1" applyBorder="1" applyAlignment="1">
      <alignment horizontal="center" vertical="center" shrinkToFit="1"/>
    </xf>
    <xf numFmtId="183" fontId="2" fillId="0" borderId="13" xfId="0" applyNumberFormat="1" applyFont="1" applyBorder="1" applyAlignment="1">
      <alignment horizontal="left" vertical="center"/>
    </xf>
    <xf numFmtId="183" fontId="2" fillId="0" borderId="29" xfId="0" applyNumberFormat="1" applyFont="1" applyBorder="1" applyAlignment="1">
      <alignment horizontal="left" vertical="center"/>
    </xf>
    <xf numFmtId="183" fontId="2" fillId="0" borderId="0" xfId="0" applyNumberFormat="1" applyFont="1" applyBorder="1" applyAlignment="1">
      <alignment horizontal="left" vertical="center"/>
    </xf>
    <xf numFmtId="183" fontId="2" fillId="0" borderId="24" xfId="0" applyNumberFormat="1" applyFont="1" applyBorder="1" applyAlignment="1">
      <alignment horizontal="left" vertical="center"/>
    </xf>
    <xf numFmtId="183" fontId="2" fillId="0" borderId="39" xfId="0" applyNumberFormat="1" applyFont="1" applyBorder="1" applyAlignment="1">
      <alignment horizontal="left" vertical="center"/>
    </xf>
    <xf numFmtId="183" fontId="2" fillId="0" borderId="40" xfId="0" applyNumberFormat="1" applyFont="1" applyBorder="1" applyAlignment="1">
      <alignment horizontal="left" vertical="center"/>
    </xf>
    <xf numFmtId="0" fontId="3" fillId="0" borderId="10" xfId="0" applyFont="1" applyBorder="1" applyAlignment="1" applyProtection="1">
      <alignment horizontal="distributed" vertical="center"/>
      <protection/>
    </xf>
    <xf numFmtId="183" fontId="8" fillId="28" borderId="18" xfId="0" applyNumberFormat="1" applyFont="1" applyFill="1" applyBorder="1" applyAlignment="1" applyProtection="1">
      <alignment horizontal="distributed" vertical="center" wrapText="1"/>
      <protection locked="0"/>
    </xf>
    <xf numFmtId="183" fontId="14" fillId="28" borderId="13" xfId="0" applyNumberFormat="1" applyFont="1" applyFill="1" applyBorder="1" applyAlignment="1" applyProtection="1">
      <alignment horizontal="distributed" vertical="center" wrapText="1"/>
      <protection locked="0"/>
    </xf>
    <xf numFmtId="183" fontId="14" fillId="28" borderId="29" xfId="0" applyNumberFormat="1" applyFont="1" applyFill="1" applyBorder="1" applyAlignment="1" applyProtection="1">
      <alignment horizontal="distributed" vertical="center" wrapText="1"/>
      <protection locked="0"/>
    </xf>
    <xf numFmtId="183" fontId="14" fillId="28" borderId="37" xfId="0" applyNumberFormat="1" applyFont="1" applyFill="1" applyBorder="1" applyAlignment="1" applyProtection="1">
      <alignment horizontal="distributed" vertical="center" wrapText="1"/>
      <protection locked="0"/>
    </xf>
    <xf numFmtId="183" fontId="14" fillId="28" borderId="0" xfId="0" applyNumberFormat="1" applyFont="1" applyFill="1" applyBorder="1" applyAlignment="1" applyProtection="1">
      <alignment horizontal="distributed" vertical="center" wrapText="1"/>
      <protection locked="0"/>
    </xf>
    <xf numFmtId="183" fontId="14" fillId="28" borderId="24" xfId="0" applyNumberFormat="1" applyFont="1" applyFill="1" applyBorder="1" applyAlignment="1" applyProtection="1">
      <alignment horizontal="distributed" vertical="center" wrapText="1"/>
      <protection locked="0"/>
    </xf>
    <xf numFmtId="183" fontId="14" fillId="28" borderId="38" xfId="0" applyNumberFormat="1" applyFont="1" applyFill="1" applyBorder="1" applyAlignment="1" applyProtection="1">
      <alignment horizontal="distributed" vertical="center" wrapText="1"/>
      <protection locked="0"/>
    </xf>
    <xf numFmtId="183" fontId="14" fillId="28" borderId="39" xfId="0" applyNumberFormat="1" applyFont="1" applyFill="1" applyBorder="1" applyAlignment="1" applyProtection="1">
      <alignment horizontal="distributed" vertical="center" wrapText="1"/>
      <protection locked="0"/>
    </xf>
    <xf numFmtId="183" fontId="14" fillId="28" borderId="40" xfId="0" applyNumberFormat="1" applyFont="1" applyFill="1" applyBorder="1" applyAlignment="1" applyProtection="1">
      <alignment horizontal="distributed" vertical="center" wrapText="1"/>
      <protection locked="0"/>
    </xf>
    <xf numFmtId="0" fontId="7" fillId="0" borderId="10" xfId="0" applyFont="1" applyBorder="1" applyAlignment="1">
      <alignment horizontal="distributed" vertical="center" wrapText="1" shrinkToFit="1"/>
    </xf>
    <xf numFmtId="0" fontId="7" fillId="0" borderId="10" xfId="0" applyFont="1" applyBorder="1" applyAlignment="1">
      <alignment horizontal="distributed" vertical="center" shrinkToFit="1"/>
    </xf>
    <xf numFmtId="0" fontId="3" fillId="0" borderId="10" xfId="0" applyFont="1" applyBorder="1" applyAlignment="1">
      <alignment horizontal="distributed" vertical="center"/>
    </xf>
    <xf numFmtId="0" fontId="8" fillId="0" borderId="18"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38"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14" fillId="0" borderId="39" xfId="0" applyNumberFormat="1" applyFont="1" applyFill="1" applyBorder="1" applyAlignment="1" applyProtection="1">
      <alignment horizontal="center" vertical="center"/>
      <protection/>
    </xf>
    <xf numFmtId="0" fontId="3" fillId="0" borderId="10" xfId="0" applyFont="1" applyFill="1" applyBorder="1" applyAlignment="1">
      <alignment horizontal="distributed" vertical="center"/>
    </xf>
    <xf numFmtId="0" fontId="7" fillId="0" borderId="18" xfId="0" applyFont="1" applyBorder="1" applyAlignment="1" applyProtection="1">
      <alignment horizontal="left" vertical="distributed" wrapText="1"/>
      <protection locked="0"/>
    </xf>
    <xf numFmtId="0" fontId="7" fillId="0" borderId="13" xfId="0" applyFont="1" applyBorder="1" applyAlignment="1" applyProtection="1">
      <alignment horizontal="left" vertical="distributed" wrapText="1"/>
      <protection locked="0"/>
    </xf>
    <xf numFmtId="0" fontId="7" fillId="0" borderId="29" xfId="0" applyFont="1" applyBorder="1" applyAlignment="1" applyProtection="1">
      <alignment horizontal="left" vertical="distributed" wrapText="1"/>
      <protection locked="0"/>
    </xf>
    <xf numFmtId="0" fontId="7" fillId="0" borderId="37" xfId="0" applyFont="1" applyBorder="1" applyAlignment="1" applyProtection="1">
      <alignment horizontal="left" vertical="distributed" wrapText="1"/>
      <protection locked="0"/>
    </xf>
    <xf numFmtId="0" fontId="7" fillId="0" borderId="0" xfId="0" applyFont="1" applyBorder="1" applyAlignment="1" applyProtection="1">
      <alignment horizontal="left" vertical="distributed" wrapText="1"/>
      <protection locked="0"/>
    </xf>
    <xf numFmtId="0" fontId="7" fillId="0" borderId="24" xfId="0" applyFont="1" applyBorder="1" applyAlignment="1" applyProtection="1">
      <alignment horizontal="left" vertical="distributed" wrapText="1"/>
      <protection locked="0"/>
    </xf>
    <xf numFmtId="0" fontId="7" fillId="0" borderId="38" xfId="0" applyFont="1" applyBorder="1" applyAlignment="1" applyProtection="1">
      <alignment horizontal="left" vertical="distributed" wrapText="1"/>
      <protection locked="0"/>
    </xf>
    <xf numFmtId="0" fontId="7" fillId="0" borderId="39" xfId="0" applyFont="1" applyBorder="1" applyAlignment="1" applyProtection="1">
      <alignment horizontal="left" vertical="distributed" wrapText="1"/>
      <protection locked="0"/>
    </xf>
    <xf numFmtId="0" fontId="7" fillId="0" borderId="40" xfId="0" applyFont="1" applyBorder="1" applyAlignment="1" applyProtection="1">
      <alignment horizontal="left" vertical="distributed" wrapText="1"/>
      <protection locked="0"/>
    </xf>
    <xf numFmtId="0" fontId="3" fillId="0" borderId="10" xfId="0" applyFont="1" applyBorder="1" applyAlignment="1">
      <alignment horizontal="center" vertical="center" shrinkToFit="1"/>
    </xf>
    <xf numFmtId="183" fontId="22" fillId="28" borderId="18" xfId="0" applyNumberFormat="1" applyFont="1" applyFill="1" applyBorder="1" applyAlignment="1" applyProtection="1">
      <alignment horizontal="center" vertical="center"/>
      <protection locked="0"/>
    </xf>
    <xf numFmtId="183" fontId="20" fillId="28" borderId="13" xfId="0" applyNumberFormat="1" applyFont="1" applyFill="1" applyBorder="1" applyAlignment="1" applyProtection="1">
      <alignment horizontal="center" vertical="center"/>
      <protection locked="0"/>
    </xf>
    <xf numFmtId="183" fontId="20" fillId="28" borderId="29" xfId="0" applyNumberFormat="1" applyFont="1" applyFill="1" applyBorder="1" applyAlignment="1" applyProtection="1">
      <alignment horizontal="center" vertical="center"/>
      <protection locked="0"/>
    </xf>
    <xf numFmtId="183" fontId="20" fillId="28" borderId="37" xfId="0" applyNumberFormat="1" applyFont="1" applyFill="1" applyBorder="1" applyAlignment="1" applyProtection="1">
      <alignment horizontal="center" vertical="center"/>
      <protection locked="0"/>
    </xf>
    <xf numFmtId="183" fontId="20" fillId="28" borderId="0" xfId="0" applyNumberFormat="1" applyFont="1" applyFill="1" applyBorder="1" applyAlignment="1" applyProtection="1">
      <alignment horizontal="center" vertical="center"/>
      <protection locked="0"/>
    </xf>
    <xf numFmtId="183" fontId="20" fillId="28" borderId="24" xfId="0" applyNumberFormat="1" applyFont="1" applyFill="1" applyBorder="1" applyAlignment="1" applyProtection="1">
      <alignment horizontal="center" vertical="center"/>
      <protection locked="0"/>
    </xf>
    <xf numFmtId="183" fontId="20" fillId="28" borderId="38" xfId="0" applyNumberFormat="1" applyFont="1" applyFill="1" applyBorder="1" applyAlignment="1" applyProtection="1">
      <alignment horizontal="center" vertical="center"/>
      <protection locked="0"/>
    </xf>
    <xf numFmtId="183" fontId="20" fillId="28" borderId="39" xfId="0" applyNumberFormat="1" applyFont="1" applyFill="1" applyBorder="1" applyAlignment="1" applyProtection="1">
      <alignment horizontal="center" vertical="center"/>
      <protection locked="0"/>
    </xf>
    <xf numFmtId="183" fontId="20" fillId="28" borderId="40" xfId="0" applyNumberFormat="1" applyFont="1" applyFill="1" applyBorder="1" applyAlignment="1" applyProtection="1">
      <alignment horizontal="center" vertical="center"/>
      <protection locked="0"/>
    </xf>
    <xf numFmtId="0" fontId="3" fillId="0" borderId="10" xfId="0" applyFont="1" applyFill="1" applyBorder="1" applyAlignment="1">
      <alignment horizontal="distributed" vertical="center" wrapText="1"/>
    </xf>
    <xf numFmtId="188" fontId="16" fillId="28" borderId="10" xfId="49" applyNumberFormat="1" applyFont="1" applyFill="1" applyBorder="1" applyAlignment="1" applyProtection="1">
      <alignment horizontal="right" vertical="center" shrinkToFit="1"/>
      <protection locked="0"/>
    </xf>
    <xf numFmtId="188" fontId="16" fillId="28" borderId="22" xfId="49" applyNumberFormat="1" applyFont="1" applyFill="1" applyBorder="1" applyAlignment="1" applyProtection="1">
      <alignment horizontal="right" vertical="center" shrinkToFit="1"/>
      <protection locked="0"/>
    </xf>
    <xf numFmtId="188" fontId="16" fillId="0" borderId="18" xfId="49" applyNumberFormat="1" applyFont="1" applyBorder="1" applyAlignment="1">
      <alignment horizontal="center" vertical="center" shrinkToFit="1"/>
    </xf>
    <xf numFmtId="188" fontId="16" fillId="0" borderId="13" xfId="49" applyNumberFormat="1" applyFont="1" applyBorder="1" applyAlignment="1">
      <alignment horizontal="center" vertical="center" shrinkToFit="1"/>
    </xf>
    <xf numFmtId="188" fontId="16" fillId="0" borderId="37" xfId="49" applyNumberFormat="1" applyFont="1" applyBorder="1" applyAlignment="1">
      <alignment horizontal="center" vertical="center" shrinkToFit="1"/>
    </xf>
    <xf numFmtId="188" fontId="16" fillId="0" borderId="0" xfId="49" applyNumberFormat="1" applyFont="1" applyBorder="1" applyAlignment="1">
      <alignment horizontal="center" vertical="center" shrinkToFit="1"/>
    </xf>
    <xf numFmtId="188" fontId="16" fillId="0" borderId="38" xfId="49" applyNumberFormat="1" applyFont="1" applyBorder="1" applyAlignment="1">
      <alignment horizontal="center" vertical="center" shrinkToFit="1"/>
    </xf>
    <xf numFmtId="188" fontId="16" fillId="0" borderId="39" xfId="49" applyNumberFormat="1" applyFont="1" applyBorder="1" applyAlignment="1">
      <alignment horizontal="center" vertical="center" shrinkToFit="1"/>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Fill="1" applyBorder="1" applyAlignment="1" applyProtection="1">
      <alignment horizontal="left" vertical="center" shrinkToFit="1"/>
      <protection/>
    </xf>
    <xf numFmtId="0" fontId="8" fillId="0" borderId="29"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protection/>
    </xf>
    <xf numFmtId="0" fontId="4" fillId="0" borderId="0" xfId="0" applyFont="1" applyAlignment="1">
      <alignment horizontal="distributed" vertical="center"/>
    </xf>
    <xf numFmtId="0" fontId="3" fillId="0" borderId="0" xfId="0" applyFont="1" applyAlignment="1">
      <alignment horizontal="left" vertical="center"/>
    </xf>
    <xf numFmtId="0" fontId="3" fillId="0" borderId="0" xfId="0" applyFont="1" applyFill="1" applyAlignment="1" applyProtection="1">
      <alignment horizontal="left" vertical="center" shrinkToFit="1"/>
      <protection/>
    </xf>
    <xf numFmtId="0" fontId="3" fillId="28" borderId="10" xfId="0" applyFont="1" applyFill="1" applyBorder="1" applyAlignment="1" applyProtection="1">
      <alignment horizontal="distributed" vertical="center" wrapText="1"/>
      <protection locked="0"/>
    </xf>
    <xf numFmtId="0" fontId="14" fillId="28" borderId="10" xfId="0" applyFont="1" applyFill="1" applyBorder="1" applyAlignment="1" applyProtection="1">
      <alignment horizontal="distributed" vertical="center" wrapText="1"/>
      <protection locked="0"/>
    </xf>
    <xf numFmtId="0" fontId="3" fillId="0" borderId="0" xfId="0" applyFont="1" applyBorder="1" applyAlignment="1">
      <alignment horizontal="center" vertical="center" shrinkToFit="1"/>
    </xf>
    <xf numFmtId="0" fontId="3" fillId="0" borderId="0" xfId="0" applyFont="1" applyFill="1" applyAlignment="1" applyProtection="1">
      <alignment horizontal="right" vertical="center" shrinkToFit="1"/>
      <protection/>
    </xf>
    <xf numFmtId="0" fontId="13" fillId="0" borderId="10" xfId="0" applyFont="1" applyBorder="1" applyAlignment="1">
      <alignment horizontal="center" vertical="center" textRotation="255"/>
    </xf>
    <xf numFmtId="0" fontId="10" fillId="0" borderId="20" xfId="0" applyFont="1" applyBorder="1" applyAlignment="1">
      <alignment horizontal="left" vertical="center"/>
    </xf>
    <xf numFmtId="0" fontId="10" fillId="0" borderId="15" xfId="0" applyFont="1" applyBorder="1" applyAlignment="1">
      <alignment horizontal="left" vertical="center"/>
    </xf>
    <xf numFmtId="0" fontId="10" fillId="0" borderId="41" xfId="0" applyFont="1" applyBorder="1" applyAlignment="1">
      <alignment horizontal="left" vertical="center"/>
    </xf>
    <xf numFmtId="0" fontId="10" fillId="0" borderId="0" xfId="0" applyFont="1" applyAlignment="1">
      <alignment horizontal="center" vertical="center"/>
    </xf>
    <xf numFmtId="0" fontId="10" fillId="0" borderId="19" xfId="0" applyFont="1" applyBorder="1" applyAlignment="1">
      <alignment horizontal="left" vertical="center"/>
    </xf>
    <xf numFmtId="0" fontId="10" fillId="0" borderId="14" xfId="0" applyFont="1" applyBorder="1" applyAlignment="1">
      <alignment horizontal="left" vertical="center"/>
    </xf>
    <xf numFmtId="0" fontId="10" fillId="0" borderId="33" xfId="0" applyFont="1" applyBorder="1" applyAlignment="1">
      <alignment horizontal="left" vertical="center"/>
    </xf>
    <xf numFmtId="0" fontId="12" fillId="0" borderId="37" xfId="0" applyFont="1" applyBorder="1" applyAlignment="1">
      <alignment horizontal="left" vertical="center"/>
    </xf>
    <xf numFmtId="0" fontId="12" fillId="0" borderId="0" xfId="0" applyFont="1" applyBorder="1" applyAlignment="1">
      <alignment horizontal="left" vertical="center"/>
    </xf>
    <xf numFmtId="0" fontId="12" fillId="0" borderId="42" xfId="0" applyFont="1" applyBorder="1" applyAlignment="1">
      <alignment horizontal="left" vertical="center"/>
    </xf>
    <xf numFmtId="0" fontId="12" fillId="0" borderId="27" xfId="0" applyFont="1" applyBorder="1" applyAlignment="1">
      <alignment horizontal="left" vertical="center"/>
    </xf>
    <xf numFmtId="0" fontId="12" fillId="0" borderId="17" xfId="0" applyFont="1" applyBorder="1" applyAlignment="1">
      <alignment horizontal="left" vertical="center"/>
    </xf>
    <xf numFmtId="0" fontId="12" fillId="0" borderId="43" xfId="0" applyFont="1" applyBorder="1" applyAlignment="1">
      <alignment horizontal="left" vertical="center"/>
    </xf>
    <xf numFmtId="0" fontId="10" fillId="0" borderId="27" xfId="0" applyFont="1" applyBorder="1" applyAlignment="1">
      <alignment horizontal="left" vertical="center"/>
    </xf>
    <xf numFmtId="0" fontId="10" fillId="0" borderId="17" xfId="0" applyFont="1" applyBorder="1" applyAlignment="1">
      <alignment horizontal="left" vertical="center"/>
    </xf>
    <xf numFmtId="0" fontId="10" fillId="0" borderId="43" xfId="0" applyFont="1" applyBorder="1" applyAlignment="1">
      <alignment horizontal="left" vertical="center"/>
    </xf>
    <xf numFmtId="0" fontId="10" fillId="0" borderId="0" xfId="0" applyFont="1" applyBorder="1" applyAlignment="1">
      <alignment horizontal="distributed"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10"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0" fillId="0" borderId="10" xfId="0" applyFont="1" applyBorder="1" applyAlignment="1">
      <alignment horizontal="center" vertical="center"/>
    </xf>
    <xf numFmtId="0" fontId="9" fillId="0" borderId="0" xfId="0" applyFont="1" applyAlignment="1">
      <alignment horizontal="center" vertical="center"/>
    </xf>
    <xf numFmtId="0" fontId="10" fillId="0" borderId="0" xfId="0" applyFont="1" applyFill="1" applyAlignment="1" applyProtection="1">
      <alignment horizontal="center" vertical="center" shrinkToFit="1"/>
      <protection locked="0"/>
    </xf>
    <xf numFmtId="0" fontId="8" fillId="0" borderId="0" xfId="0" applyFont="1" applyAlignment="1">
      <alignment horizontal="distributed" vertical="center"/>
    </xf>
    <xf numFmtId="0" fontId="11" fillId="0" borderId="0" xfId="0" applyFont="1" applyAlignment="1">
      <alignment horizontal="justify"/>
    </xf>
    <xf numFmtId="188" fontId="10" fillId="0" borderId="0" xfId="0" applyNumberFormat="1" applyFont="1" applyAlignment="1">
      <alignment horizontal="left" vertical="center" shrinkToFit="1"/>
    </xf>
    <xf numFmtId="0" fontId="10" fillId="0" borderId="0" xfId="0" applyFont="1" applyAlignment="1">
      <alignment vertical="center"/>
    </xf>
    <xf numFmtId="188" fontId="10" fillId="0" borderId="0" xfId="0" applyNumberFormat="1" applyFont="1" applyAlignment="1">
      <alignment horizontal="right" vertical="center" shrinkToFit="1"/>
    </xf>
    <xf numFmtId="188" fontId="10" fillId="0" borderId="0" xfId="0" applyNumberFormat="1" applyFont="1" applyAlignment="1">
      <alignment vertical="center" shrinkToFit="1"/>
    </xf>
    <xf numFmtId="0" fontId="8" fillId="0" borderId="10" xfId="0" applyFont="1" applyFill="1" applyBorder="1" applyAlignment="1" applyProtection="1">
      <alignment horizontal="center" vertical="center" shrinkToFit="1"/>
      <protection/>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8" fillId="0" borderId="22"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left" vertical="center" shrinkToFit="1"/>
      <protection locked="0"/>
    </xf>
    <xf numFmtId="0" fontId="8" fillId="0" borderId="21" xfId="0" applyFont="1" applyFill="1" applyBorder="1" applyAlignment="1" applyProtection="1">
      <alignment horizontal="left" vertical="center" shrinkToFit="1"/>
      <protection locked="0"/>
    </xf>
    <xf numFmtId="0" fontId="8" fillId="28" borderId="22" xfId="0" applyFont="1" applyFill="1" applyBorder="1" applyAlignment="1" applyProtection="1">
      <alignment horizontal="left" vertical="center" shrinkToFit="1"/>
      <protection locked="0"/>
    </xf>
    <xf numFmtId="0" fontId="8" fillId="28" borderId="23" xfId="0" applyFont="1" applyFill="1" applyBorder="1" applyAlignment="1" applyProtection="1">
      <alignment horizontal="left" vertical="center" shrinkToFit="1"/>
      <protection locked="0"/>
    </xf>
    <xf numFmtId="0" fontId="8" fillId="28" borderId="21" xfId="0" applyFont="1" applyFill="1" applyBorder="1" applyAlignment="1" applyProtection="1">
      <alignment horizontal="left" vertical="center" shrinkToFit="1"/>
      <protection locked="0"/>
    </xf>
    <xf numFmtId="0" fontId="3" fillId="0" borderId="10" xfId="0" applyFont="1" applyFill="1" applyBorder="1" applyAlignment="1">
      <alignment horizontal="center" vertical="center" shrinkToFit="1"/>
    </xf>
    <xf numFmtId="188" fontId="15" fillId="0" borderId="10" xfId="0" applyNumberFormat="1" applyFont="1" applyFill="1" applyBorder="1" applyAlignment="1" applyProtection="1">
      <alignment horizontal="right" vertical="center" shrinkToFit="1"/>
      <protection/>
    </xf>
    <xf numFmtId="188" fontId="15" fillId="0" borderId="10" xfId="49" applyNumberFormat="1" applyFont="1" applyFill="1" applyBorder="1" applyAlignment="1">
      <alignment horizontal="right"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0" xfId="0" applyFont="1" applyFill="1" applyBorder="1" applyAlignment="1" applyProtection="1">
      <alignment horizontal="center" vertical="center" shrinkToFit="1"/>
      <protection/>
    </xf>
    <xf numFmtId="0" fontId="3" fillId="28" borderId="39" xfId="0" applyFont="1" applyFill="1" applyBorder="1" applyAlignment="1" applyProtection="1">
      <alignment horizontal="left" vertical="center" shrinkToFit="1"/>
      <protection locked="0"/>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vertical="center"/>
    </xf>
    <xf numFmtId="0" fontId="3" fillId="0" borderId="39" xfId="0" applyFont="1" applyBorder="1" applyAlignment="1">
      <alignment vertical="center"/>
    </xf>
    <xf numFmtId="0" fontId="3" fillId="0" borderId="39" xfId="0" applyFont="1" applyFill="1" applyBorder="1" applyAlignment="1">
      <alignment horizontal="left" vertical="center"/>
    </xf>
    <xf numFmtId="0" fontId="79" fillId="0" borderId="0" xfId="0" applyFont="1" applyFill="1" applyBorder="1" applyAlignment="1">
      <alignment vertical="center"/>
    </xf>
    <xf numFmtId="196" fontId="5" fillId="0" borderId="13" xfId="0" applyNumberFormat="1" applyFont="1" applyBorder="1" applyAlignment="1">
      <alignment horizontal="center" vertical="center" shrinkToFit="1"/>
    </xf>
    <xf numFmtId="0" fontId="3" fillId="0" borderId="0" xfId="0" applyFont="1" applyAlignment="1">
      <alignment horizontal="left" vertical="center" shrinkToFit="1"/>
    </xf>
    <xf numFmtId="188" fontId="3" fillId="0" borderId="0" xfId="0" applyNumberFormat="1" applyFont="1" applyAlignment="1">
      <alignment horizontal="right" vertical="center" shrinkToFit="1"/>
    </xf>
    <xf numFmtId="197" fontId="15" fillId="0" borderId="0" xfId="49" applyNumberFormat="1" applyFont="1" applyBorder="1" applyAlignment="1">
      <alignment horizontal="center" vertical="center" shrinkToFit="1"/>
    </xf>
    <xf numFmtId="0" fontId="3" fillId="28" borderId="0" xfId="0" applyFont="1" applyFill="1" applyAlignment="1" applyProtection="1">
      <alignment horizontal="center" vertical="center" shrinkToFit="1"/>
      <protection locked="0"/>
    </xf>
    <xf numFmtId="196" fontId="5" fillId="0" borderId="13" xfId="49" applyNumberFormat="1" applyFont="1" applyBorder="1" applyAlignment="1">
      <alignment horizontal="center" vertical="center" shrinkToFit="1"/>
    </xf>
    <xf numFmtId="188" fontId="19" fillId="0" borderId="13" xfId="49" applyNumberFormat="1" applyFont="1" applyBorder="1" applyAlignment="1">
      <alignment horizontal="right" vertical="center" shrinkToFit="1"/>
    </xf>
    <xf numFmtId="188" fontId="3" fillId="28" borderId="39" xfId="0" applyNumberFormat="1" applyFont="1" applyFill="1" applyBorder="1" applyAlignment="1" applyProtection="1">
      <alignment horizontal="left" vertical="center" shrinkToFit="1"/>
      <protection locked="0"/>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188" fontId="3" fillId="0" borderId="18" xfId="0" applyNumberFormat="1" applyFont="1" applyBorder="1" applyAlignment="1">
      <alignment horizontal="right" vertical="center"/>
    </xf>
    <xf numFmtId="188" fontId="3" fillId="0" borderId="13" xfId="0" applyNumberFormat="1" applyFont="1" applyBorder="1" applyAlignment="1">
      <alignment horizontal="right" vertical="center"/>
    </xf>
    <xf numFmtId="188" fontId="3" fillId="0" borderId="29" xfId="0" applyNumberFormat="1" applyFont="1" applyBorder="1" applyAlignment="1">
      <alignment horizontal="right" vertical="center"/>
    </xf>
    <xf numFmtId="188" fontId="3" fillId="0" borderId="37" xfId="0" applyNumberFormat="1" applyFont="1" applyBorder="1" applyAlignment="1">
      <alignment horizontal="right" vertical="center"/>
    </xf>
    <xf numFmtId="188" fontId="3" fillId="0" borderId="0" xfId="0" applyNumberFormat="1" applyFont="1" applyBorder="1" applyAlignment="1">
      <alignment horizontal="right" vertical="center"/>
    </xf>
    <xf numFmtId="188" fontId="3" fillId="0" borderId="24" xfId="0" applyNumberFormat="1" applyFont="1" applyBorder="1" applyAlignment="1">
      <alignment horizontal="right" vertical="center"/>
    </xf>
    <xf numFmtId="188" fontId="3" fillId="0" borderId="38" xfId="0" applyNumberFormat="1" applyFont="1" applyBorder="1" applyAlignment="1">
      <alignment horizontal="right" vertical="center"/>
    </xf>
    <xf numFmtId="188" fontId="3" fillId="0" borderId="39" xfId="0" applyNumberFormat="1" applyFont="1" applyBorder="1" applyAlignment="1">
      <alignment horizontal="right" vertical="center"/>
    </xf>
    <xf numFmtId="188" fontId="3" fillId="0" borderId="40" xfId="0" applyNumberFormat="1" applyFont="1" applyBorder="1" applyAlignment="1">
      <alignment horizontal="right" vertical="center"/>
    </xf>
    <xf numFmtId="188" fontId="14" fillId="0" borderId="51" xfId="0" applyNumberFormat="1" applyFont="1" applyBorder="1" applyAlignment="1">
      <alignment horizontal="center" vertical="center"/>
    </xf>
    <xf numFmtId="188" fontId="14" fillId="0" borderId="52" xfId="0" applyNumberFormat="1" applyFont="1" applyBorder="1" applyAlignment="1">
      <alignment horizontal="center" vertical="center"/>
    </xf>
    <xf numFmtId="188" fontId="14" fillId="0" borderId="53" xfId="0" applyNumberFormat="1" applyFont="1" applyBorder="1" applyAlignment="1">
      <alignment horizontal="center" vertical="center"/>
    </xf>
    <xf numFmtId="188" fontId="14" fillId="0" borderId="54" xfId="0" applyNumberFormat="1" applyFont="1" applyBorder="1" applyAlignment="1">
      <alignment horizontal="center" vertical="center"/>
    </xf>
    <xf numFmtId="188" fontId="14" fillId="0" borderId="55" xfId="0" applyNumberFormat="1" applyFont="1" applyBorder="1" applyAlignment="1">
      <alignment horizontal="center" vertical="center"/>
    </xf>
    <xf numFmtId="188" fontId="14" fillId="0" borderId="56" xfId="0" applyNumberFormat="1" applyFont="1" applyBorder="1" applyAlignment="1">
      <alignment horizontal="center" vertical="center"/>
    </xf>
    <xf numFmtId="188" fontId="14" fillId="0" borderId="57" xfId="0" applyNumberFormat="1" applyFont="1" applyBorder="1" applyAlignment="1">
      <alignment horizontal="center" vertical="center"/>
    </xf>
    <xf numFmtId="188" fontId="14" fillId="0" borderId="58" xfId="0" applyNumberFormat="1" applyFont="1" applyBorder="1" applyAlignment="1">
      <alignment horizontal="center" vertical="center"/>
    </xf>
    <xf numFmtId="188" fontId="14" fillId="0" borderId="59" xfId="0" applyNumberFormat="1" applyFont="1" applyBorder="1" applyAlignment="1">
      <alignment horizontal="center" vertical="center"/>
    </xf>
    <xf numFmtId="188" fontId="19" fillId="0" borderId="13" xfId="49" applyNumberFormat="1" applyFont="1" applyBorder="1" applyAlignment="1">
      <alignment horizontal="center" vertical="center"/>
    </xf>
    <xf numFmtId="196" fontId="5" fillId="0" borderId="13" xfId="49" applyNumberFormat="1" applyFont="1" applyBorder="1" applyAlignment="1">
      <alignment horizontal="center" vertical="center"/>
    </xf>
    <xf numFmtId="188" fontId="15" fillId="0" borderId="13" xfId="49" applyNumberFormat="1" applyFont="1" applyBorder="1" applyAlignment="1">
      <alignment horizontal="center" vertical="center" shrinkToFit="1"/>
    </xf>
    <xf numFmtId="196" fontId="5" fillId="0" borderId="13" xfId="0" applyNumberFormat="1" applyFont="1" applyBorder="1" applyAlignment="1">
      <alignment horizontal="center" vertical="center"/>
    </xf>
    <xf numFmtId="197" fontId="5" fillId="0" borderId="0" xfId="49" applyNumberFormat="1" applyFont="1" applyBorder="1" applyAlignment="1">
      <alignment horizontal="center" vertical="center" shrinkToFit="1"/>
    </xf>
    <xf numFmtId="201" fontId="3" fillId="0" borderId="37" xfId="0" applyNumberFormat="1" applyFont="1" applyFill="1" applyBorder="1" applyAlignment="1" applyProtection="1">
      <alignment horizontal="center" vertical="center"/>
      <protection locked="0"/>
    </xf>
    <xf numFmtId="201" fontId="3" fillId="0" borderId="0" xfId="0" applyNumberFormat="1" applyFont="1" applyFill="1" applyBorder="1" applyAlignment="1" applyProtection="1">
      <alignment horizontal="center" vertical="center"/>
      <protection locked="0"/>
    </xf>
    <xf numFmtId="201" fontId="3" fillId="0" borderId="24" xfId="0" applyNumberFormat="1" applyFont="1" applyFill="1" applyBorder="1" applyAlignment="1" applyProtection="1">
      <alignment horizontal="center" vertical="center"/>
      <protection locked="0"/>
    </xf>
    <xf numFmtId="201" fontId="3" fillId="0" borderId="27" xfId="0" applyNumberFormat="1" applyFont="1" applyFill="1" applyBorder="1" applyAlignment="1" applyProtection="1">
      <alignment horizontal="center" vertical="center"/>
      <protection locked="0"/>
    </xf>
    <xf numFmtId="201" fontId="3" fillId="0" borderId="17" xfId="0" applyNumberFormat="1" applyFont="1" applyFill="1" applyBorder="1" applyAlignment="1" applyProtection="1">
      <alignment horizontal="center" vertical="center"/>
      <protection locked="0"/>
    </xf>
    <xf numFmtId="201" fontId="3" fillId="0" borderId="31" xfId="0" applyNumberFormat="1" applyFont="1" applyFill="1" applyBorder="1" applyAlignment="1" applyProtection="1">
      <alignment horizontal="center" vertical="center"/>
      <protection locked="0"/>
    </xf>
    <xf numFmtId="38" fontId="3" fillId="28" borderId="18" xfId="49" applyFont="1" applyFill="1" applyBorder="1" applyAlignment="1" applyProtection="1">
      <alignment horizontal="center" vertical="center" shrinkToFit="1"/>
      <protection locked="0"/>
    </xf>
    <xf numFmtId="38" fontId="3" fillId="28" borderId="13" xfId="49" applyFont="1" applyFill="1" applyBorder="1" applyAlignment="1" applyProtection="1">
      <alignment horizontal="center" vertical="center" shrinkToFit="1"/>
      <protection locked="0"/>
    </xf>
    <xf numFmtId="38" fontId="3" fillId="28" borderId="29" xfId="49" applyFont="1" applyFill="1" applyBorder="1" applyAlignment="1" applyProtection="1">
      <alignment horizontal="center" vertical="center" shrinkToFit="1"/>
      <protection locked="0"/>
    </xf>
    <xf numFmtId="38" fontId="3" fillId="28" borderId="37" xfId="49" applyFont="1" applyFill="1" applyBorder="1" applyAlignment="1" applyProtection="1">
      <alignment horizontal="center" vertical="center" shrinkToFit="1"/>
      <protection locked="0"/>
    </xf>
    <xf numFmtId="38" fontId="3" fillId="28" borderId="0" xfId="49" applyFont="1" applyFill="1" applyBorder="1" applyAlignment="1" applyProtection="1">
      <alignment horizontal="center" vertical="center" shrinkToFit="1"/>
      <protection locked="0"/>
    </xf>
    <xf numFmtId="38" fontId="3" fillId="28" borderId="24" xfId="49" applyFont="1" applyFill="1" applyBorder="1" applyAlignment="1" applyProtection="1">
      <alignment horizontal="center" vertical="center" shrinkToFit="1"/>
      <protection locked="0"/>
    </xf>
    <xf numFmtId="38" fontId="3" fillId="28" borderId="38" xfId="49" applyFont="1" applyFill="1" applyBorder="1" applyAlignment="1" applyProtection="1">
      <alignment horizontal="center" vertical="center" shrinkToFit="1"/>
      <protection locked="0"/>
    </xf>
    <xf numFmtId="38" fontId="3" fillId="28" borderId="39" xfId="49" applyFont="1" applyFill="1" applyBorder="1" applyAlignment="1" applyProtection="1">
      <alignment horizontal="center" vertical="center" shrinkToFit="1"/>
      <protection locked="0"/>
    </xf>
    <xf numFmtId="38" fontId="3" fillId="28" borderId="40" xfId="49" applyFont="1" applyFill="1" applyBorder="1" applyAlignment="1" applyProtection="1">
      <alignment horizontal="center" vertical="center" shrinkToFit="1"/>
      <protection locked="0"/>
    </xf>
    <xf numFmtId="188" fontId="8" fillId="28" borderId="60" xfId="49" applyNumberFormat="1" applyFont="1" applyFill="1" applyBorder="1" applyAlignment="1" applyProtection="1">
      <alignment horizontal="left" vertical="center" shrinkToFit="1"/>
      <protection locked="0"/>
    </xf>
    <xf numFmtId="188" fontId="14" fillId="28" borderId="61" xfId="49" applyNumberFormat="1" applyFont="1" applyFill="1" applyBorder="1" applyAlignment="1" applyProtection="1">
      <alignment horizontal="left" vertical="center" shrinkToFit="1"/>
      <protection locked="0"/>
    </xf>
    <xf numFmtId="188" fontId="14" fillId="28" borderId="62" xfId="49" applyNumberFormat="1" applyFont="1" applyFill="1" applyBorder="1" applyAlignment="1" applyProtection="1">
      <alignment horizontal="left" vertical="center" shrinkToFit="1"/>
      <protection locked="0"/>
    </xf>
    <xf numFmtId="188" fontId="8" fillId="28" borderId="19" xfId="49" applyNumberFormat="1" applyFont="1" applyFill="1" applyBorder="1" applyAlignment="1" applyProtection="1">
      <alignment horizontal="left" vertical="center" shrinkToFit="1"/>
      <protection locked="0"/>
    </xf>
    <xf numFmtId="188" fontId="14" fillId="28" borderId="14" xfId="49" applyNumberFormat="1" applyFont="1" applyFill="1" applyBorder="1" applyAlignment="1" applyProtection="1">
      <alignment horizontal="left" vertical="center" shrinkToFit="1"/>
      <protection locked="0"/>
    </xf>
    <xf numFmtId="188" fontId="14" fillId="28" borderId="25" xfId="49" applyNumberFormat="1" applyFont="1" applyFill="1" applyBorder="1" applyAlignment="1" applyProtection="1">
      <alignment horizontal="left" vertical="center" shrinkToFit="1"/>
      <protection locked="0"/>
    </xf>
    <xf numFmtId="188" fontId="8" fillId="28" borderId="63" xfId="49" applyNumberFormat="1" applyFont="1" applyFill="1" applyBorder="1" applyAlignment="1" applyProtection="1">
      <alignment horizontal="left" vertical="center" shrinkToFit="1"/>
      <protection locked="0"/>
    </xf>
    <xf numFmtId="188" fontId="14" fillId="28" borderId="64" xfId="49" applyNumberFormat="1" applyFont="1" applyFill="1" applyBorder="1" applyAlignment="1" applyProtection="1">
      <alignment horizontal="left" vertical="center" shrinkToFit="1"/>
      <protection locked="0"/>
    </xf>
    <xf numFmtId="188" fontId="14" fillId="28" borderId="65" xfId="49" applyNumberFormat="1" applyFont="1" applyFill="1" applyBorder="1" applyAlignment="1" applyProtection="1">
      <alignment horizontal="left" vertical="center" shrinkToFit="1"/>
      <protection locked="0"/>
    </xf>
    <xf numFmtId="201" fontId="3" fillId="0" borderId="18" xfId="0" applyNumberFormat="1" applyFont="1" applyFill="1" applyBorder="1" applyAlignment="1" applyProtection="1">
      <alignment horizontal="center" vertical="center"/>
      <protection locked="0"/>
    </xf>
    <xf numFmtId="201" fontId="3" fillId="0" borderId="13" xfId="0" applyNumberFormat="1" applyFont="1" applyFill="1" applyBorder="1" applyAlignment="1" applyProtection="1">
      <alignment horizontal="center" vertical="center"/>
      <protection locked="0"/>
    </xf>
    <xf numFmtId="201" fontId="3" fillId="0" borderId="29" xfId="0" applyNumberFormat="1" applyFont="1" applyFill="1" applyBorder="1" applyAlignment="1" applyProtection="1">
      <alignment horizontal="center" vertical="center"/>
      <protection locked="0"/>
    </xf>
    <xf numFmtId="201" fontId="3" fillId="0" borderId="38" xfId="0" applyNumberFormat="1" applyFont="1" applyFill="1" applyBorder="1" applyAlignment="1" applyProtection="1">
      <alignment horizontal="center" vertical="center"/>
      <protection locked="0"/>
    </xf>
    <xf numFmtId="201" fontId="3" fillId="0" borderId="39" xfId="0" applyNumberFormat="1" applyFont="1" applyFill="1" applyBorder="1" applyAlignment="1" applyProtection="1">
      <alignment horizontal="center" vertical="center"/>
      <protection locked="0"/>
    </xf>
    <xf numFmtId="201" fontId="3" fillId="0" borderId="40" xfId="0" applyNumberFormat="1" applyFont="1" applyFill="1" applyBorder="1" applyAlignment="1" applyProtection="1">
      <alignment horizontal="center" vertical="center"/>
      <protection locked="0"/>
    </xf>
    <xf numFmtId="201" fontId="3" fillId="0" borderId="18" xfId="0" applyNumberFormat="1" applyFont="1" applyFill="1" applyBorder="1" applyAlignment="1" applyProtection="1">
      <alignment horizontal="center" vertical="center" wrapText="1"/>
      <protection locked="0"/>
    </xf>
    <xf numFmtId="201" fontId="3" fillId="0" borderId="37" xfId="0" applyNumberFormat="1" applyFont="1" applyFill="1" applyBorder="1" applyAlignment="1" applyProtection="1">
      <alignment horizontal="center" vertical="center" wrapText="1"/>
      <protection locked="0"/>
    </xf>
    <xf numFmtId="188" fontId="5" fillId="0" borderId="10" xfId="49" applyNumberFormat="1" applyFont="1" applyBorder="1" applyAlignment="1">
      <alignment horizontal="right"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2" xfId="0" applyFont="1" applyBorder="1" applyAlignment="1">
      <alignment horizontal="distributed" vertical="center" shrinkToFit="1"/>
    </xf>
    <xf numFmtId="0" fontId="3" fillId="0" borderId="23" xfId="0" applyFont="1" applyBorder="1" applyAlignment="1">
      <alignment horizontal="distributed" vertical="center" shrinkToFit="1"/>
    </xf>
    <xf numFmtId="0" fontId="3" fillId="0" borderId="21" xfId="0" applyFont="1" applyBorder="1" applyAlignment="1">
      <alignment horizontal="distributed" vertical="center" shrinkToFit="1"/>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188" fontId="5" fillId="28" borderId="10" xfId="0" applyNumberFormat="1" applyFont="1" applyFill="1" applyBorder="1" applyAlignment="1" applyProtection="1">
      <alignment horizontal="right" vertical="center" shrinkToFit="1"/>
      <protection locked="0"/>
    </xf>
    <xf numFmtId="0" fontId="14" fillId="28" borderId="18" xfId="0" applyFont="1" applyFill="1" applyBorder="1" applyAlignment="1" applyProtection="1">
      <alignment horizontal="left" vertical="center" shrinkToFit="1"/>
      <protection locked="0"/>
    </xf>
    <xf numFmtId="0" fontId="14" fillId="28" borderId="13" xfId="0" applyFont="1" applyFill="1" applyBorder="1" applyAlignment="1" applyProtection="1">
      <alignment horizontal="left" vertical="center" shrinkToFit="1"/>
      <protection locked="0"/>
    </xf>
    <xf numFmtId="0" fontId="14" fillId="28" borderId="29" xfId="0" applyFont="1" applyFill="1" applyBorder="1" applyAlignment="1" applyProtection="1">
      <alignment horizontal="left" vertical="center" shrinkToFit="1"/>
      <protection locked="0"/>
    </xf>
    <xf numFmtId="0" fontId="14" fillId="28" borderId="38" xfId="0" applyFont="1" applyFill="1" applyBorder="1" applyAlignment="1" applyProtection="1">
      <alignment horizontal="left" vertical="center" shrinkToFit="1"/>
      <protection locked="0"/>
    </xf>
    <xf numFmtId="0" fontId="14" fillId="28" borderId="39" xfId="0" applyFont="1" applyFill="1" applyBorder="1" applyAlignment="1" applyProtection="1">
      <alignment horizontal="left" vertical="center" shrinkToFit="1"/>
      <protection locked="0"/>
    </xf>
    <xf numFmtId="0" fontId="14" fillId="28" borderId="40" xfId="0" applyFont="1" applyFill="1" applyBorder="1" applyAlignment="1" applyProtection="1">
      <alignment horizontal="left" vertical="center" shrinkToFit="1"/>
      <protection locked="0"/>
    </xf>
    <xf numFmtId="188" fontId="3" fillId="0" borderId="0" xfId="0" applyNumberFormat="1" applyFont="1" applyAlignment="1" applyProtection="1">
      <alignment horizontal="right" vertical="center" shrinkToFit="1"/>
      <protection/>
    </xf>
    <xf numFmtId="186" fontId="8" fillId="0" borderId="0"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188" fontId="8" fillId="28" borderId="27" xfId="49" applyNumberFormat="1" applyFont="1" applyFill="1" applyBorder="1" applyAlignment="1" applyProtection="1">
      <alignment horizontal="left" vertical="center" shrinkToFit="1"/>
      <protection locked="0"/>
    </xf>
    <xf numFmtId="188" fontId="14" fillId="28" borderId="17" xfId="49" applyNumberFormat="1" applyFont="1" applyFill="1" applyBorder="1" applyAlignment="1" applyProtection="1">
      <alignment horizontal="left" vertical="center" shrinkToFit="1"/>
      <protection locked="0"/>
    </xf>
    <xf numFmtId="188" fontId="14" fillId="28" borderId="31" xfId="49" applyNumberFormat="1" applyFont="1" applyFill="1" applyBorder="1" applyAlignment="1" applyProtection="1">
      <alignment horizontal="left" vertical="center" shrinkToFit="1"/>
      <protection locked="0"/>
    </xf>
    <xf numFmtId="188" fontId="5" fillId="28" borderId="18" xfId="0" applyNumberFormat="1" applyFont="1" applyFill="1" applyBorder="1" applyAlignment="1" applyProtection="1">
      <alignment horizontal="right" vertical="center" shrinkToFit="1"/>
      <protection locked="0"/>
    </xf>
    <xf numFmtId="188" fontId="5" fillId="28" borderId="13" xfId="0" applyNumberFormat="1" applyFont="1" applyFill="1" applyBorder="1" applyAlignment="1" applyProtection="1">
      <alignment horizontal="right" vertical="center" shrinkToFit="1"/>
      <protection locked="0"/>
    </xf>
    <xf numFmtId="188" fontId="5" fillId="28" borderId="29" xfId="0" applyNumberFormat="1" applyFont="1" applyFill="1" applyBorder="1" applyAlignment="1" applyProtection="1">
      <alignment horizontal="right" vertical="center" shrinkToFit="1"/>
      <protection locked="0"/>
    </xf>
    <xf numFmtId="188" fontId="5" fillId="28" borderId="38" xfId="0" applyNumberFormat="1" applyFont="1" applyFill="1" applyBorder="1" applyAlignment="1" applyProtection="1">
      <alignment horizontal="right" vertical="center" shrinkToFit="1"/>
      <protection locked="0"/>
    </xf>
    <xf numFmtId="188" fontId="5" fillId="28" borderId="39" xfId="0" applyNumberFormat="1" applyFont="1" applyFill="1" applyBorder="1" applyAlignment="1" applyProtection="1">
      <alignment horizontal="right" vertical="center" shrinkToFit="1"/>
      <protection locked="0"/>
    </xf>
    <xf numFmtId="188" fontId="5" fillId="28" borderId="40" xfId="0" applyNumberFormat="1" applyFont="1" applyFill="1" applyBorder="1" applyAlignment="1" applyProtection="1">
      <alignment horizontal="right" vertical="center" shrinkToFit="1"/>
      <protection locked="0"/>
    </xf>
    <xf numFmtId="0" fontId="8" fillId="28" borderId="18" xfId="0" applyFont="1" applyFill="1" applyBorder="1" applyAlignment="1" applyProtection="1">
      <alignment horizontal="left" vertical="center" shrinkToFit="1"/>
      <protection locked="0"/>
    </xf>
    <xf numFmtId="202" fontId="3" fillId="0" borderId="72" xfId="0" applyNumberFormat="1" applyFont="1" applyBorder="1" applyAlignment="1">
      <alignment horizontal="right" vertical="center" wrapText="1"/>
    </xf>
    <xf numFmtId="202" fontId="3" fillId="0" borderId="73" xfId="0" applyNumberFormat="1" applyFont="1" applyBorder="1" applyAlignment="1">
      <alignment horizontal="right" vertical="center" wrapText="1"/>
    </xf>
    <xf numFmtId="202" fontId="14" fillId="0" borderId="73" xfId="0" applyNumberFormat="1" applyFont="1" applyBorder="1" applyAlignment="1">
      <alignment horizontal="right" vertical="center" shrinkToFit="1"/>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1" xfId="0" applyFont="1" applyBorder="1" applyAlignment="1">
      <alignment horizontal="distributed" vertical="center"/>
    </xf>
    <xf numFmtId="38" fontId="14" fillId="28" borderId="61" xfId="49" applyFont="1" applyFill="1" applyBorder="1" applyAlignment="1" applyProtection="1">
      <alignment horizontal="right" vertical="center" shrinkToFit="1"/>
      <protection locked="0"/>
    </xf>
    <xf numFmtId="202" fontId="6" fillId="28" borderId="37" xfId="0" applyNumberFormat="1" applyFont="1" applyFill="1" applyBorder="1" applyAlignment="1" applyProtection="1">
      <alignment horizontal="left" vertical="top" wrapText="1"/>
      <protection locked="0"/>
    </xf>
    <xf numFmtId="202" fontId="6" fillId="28" borderId="0" xfId="0" applyNumberFormat="1" applyFont="1" applyFill="1" applyBorder="1" applyAlignment="1" applyProtection="1">
      <alignment horizontal="left" vertical="top" wrapText="1"/>
      <protection locked="0"/>
    </xf>
    <xf numFmtId="202" fontId="6" fillId="28" borderId="42" xfId="0" applyNumberFormat="1" applyFont="1" applyFill="1" applyBorder="1" applyAlignment="1" applyProtection="1">
      <alignment horizontal="left" vertical="top" wrapText="1"/>
      <protection locked="0"/>
    </xf>
    <xf numFmtId="202" fontId="6" fillId="28" borderId="74" xfId="0" applyNumberFormat="1" applyFont="1" applyFill="1" applyBorder="1" applyAlignment="1" applyProtection="1">
      <alignment horizontal="left" vertical="top" wrapText="1"/>
      <protection locked="0"/>
    </xf>
    <xf numFmtId="202" fontId="6" fillId="28" borderId="75" xfId="0" applyNumberFormat="1" applyFont="1" applyFill="1" applyBorder="1" applyAlignment="1" applyProtection="1">
      <alignment horizontal="left" vertical="top" wrapText="1"/>
      <protection locked="0"/>
    </xf>
    <xf numFmtId="202" fontId="6" fillId="28" borderId="35" xfId="0" applyNumberFormat="1" applyFont="1" applyFill="1" applyBorder="1" applyAlignment="1" applyProtection="1">
      <alignment horizontal="left" vertical="top" wrapText="1"/>
      <protection locked="0"/>
    </xf>
    <xf numFmtId="202" fontId="3" fillId="0" borderId="11" xfId="0" applyNumberFormat="1" applyFont="1" applyBorder="1" applyAlignment="1">
      <alignment horizontal="right" vertical="center" shrinkToFit="1"/>
    </xf>
    <xf numFmtId="202" fontId="3" fillId="0" borderId="14" xfId="0" applyNumberFormat="1" applyFont="1" applyBorder="1" applyAlignment="1">
      <alignment horizontal="right" vertical="center" shrinkToFit="1"/>
    </xf>
    <xf numFmtId="38" fontId="14" fillId="28" borderId="14" xfId="49" applyFont="1" applyFill="1" applyBorder="1" applyAlignment="1" applyProtection="1">
      <alignment horizontal="right" vertical="center" shrinkToFit="1"/>
      <protection locked="0"/>
    </xf>
    <xf numFmtId="202" fontId="3" fillId="0" borderId="76" xfId="0" applyNumberFormat="1" applyFont="1" applyBorder="1" applyAlignment="1">
      <alignment horizontal="right" vertical="center" shrinkToFit="1"/>
    </xf>
    <xf numFmtId="202" fontId="3" fillId="0" borderId="77" xfId="0" applyNumberFormat="1" applyFont="1" applyBorder="1" applyAlignment="1">
      <alignment horizontal="right" vertical="center" shrinkToFit="1"/>
    </xf>
    <xf numFmtId="38" fontId="14" fillId="28" borderId="77" xfId="49" applyFont="1" applyFill="1" applyBorder="1" applyAlignment="1" applyProtection="1">
      <alignment horizontal="right" vertical="center" shrinkToFit="1"/>
      <protection locked="0"/>
    </xf>
    <xf numFmtId="189" fontId="8" fillId="0" borderId="0" xfId="0" applyNumberFormat="1" applyFont="1" applyFill="1" applyBorder="1" applyAlignment="1" applyProtection="1">
      <alignment horizontal="center" vertical="center"/>
      <protection locked="0"/>
    </xf>
    <xf numFmtId="202" fontId="3" fillId="0" borderId="78" xfId="0" applyNumberFormat="1" applyFont="1" applyBorder="1" applyAlignment="1">
      <alignment horizontal="center" vertical="center"/>
    </xf>
    <xf numFmtId="202" fontId="3" fillId="0" borderId="79" xfId="0" applyNumberFormat="1" applyFont="1" applyBorder="1" applyAlignment="1">
      <alignment horizontal="center" vertical="center"/>
    </xf>
    <xf numFmtId="202" fontId="3" fillId="0" borderId="80" xfId="0" applyNumberFormat="1" applyFont="1" applyBorder="1" applyAlignment="1">
      <alignment horizontal="center" vertical="center"/>
    </xf>
    <xf numFmtId="202" fontId="3" fillId="0" borderId="81" xfId="0" applyNumberFormat="1" applyFont="1" applyBorder="1" applyAlignment="1">
      <alignment horizontal="center" vertical="center"/>
    </xf>
    <xf numFmtId="202" fontId="3" fillId="0" borderId="82" xfId="0" applyNumberFormat="1" applyFont="1" applyBorder="1" applyAlignment="1">
      <alignment horizontal="center" vertical="center"/>
    </xf>
    <xf numFmtId="202" fontId="3" fillId="0" borderId="83" xfId="0" applyNumberFormat="1" applyFont="1" applyBorder="1" applyAlignment="1">
      <alignment horizontal="center" vertical="center"/>
    </xf>
    <xf numFmtId="202" fontId="3" fillId="0" borderId="78" xfId="0" applyNumberFormat="1" applyFont="1" applyBorder="1" applyAlignment="1">
      <alignment horizontal="center" vertical="center" shrinkToFit="1"/>
    </xf>
    <xf numFmtId="202" fontId="3" fillId="0" borderId="82" xfId="0" applyNumberFormat="1" applyFont="1" applyBorder="1" applyAlignment="1">
      <alignment horizontal="center" vertical="center" shrinkToFit="1"/>
    </xf>
    <xf numFmtId="202" fontId="3" fillId="0" borderId="83" xfId="0" applyNumberFormat="1" applyFont="1" applyBorder="1" applyAlignment="1">
      <alignment horizontal="center" vertical="center" shrinkToFit="1"/>
    </xf>
    <xf numFmtId="202" fontId="3" fillId="28" borderId="37" xfId="0" applyNumberFormat="1" applyFont="1" applyFill="1" applyBorder="1" applyAlignment="1">
      <alignment horizontal="left" vertical="center"/>
    </xf>
    <xf numFmtId="202" fontId="3" fillId="28" borderId="0" xfId="0" applyNumberFormat="1" applyFont="1" applyFill="1" applyBorder="1" applyAlignment="1">
      <alignment horizontal="left" vertical="center"/>
    </xf>
    <xf numFmtId="202" fontId="3" fillId="28" borderId="42" xfId="0" applyNumberFormat="1" applyFont="1" applyFill="1" applyBorder="1" applyAlignment="1">
      <alignment horizontal="left" vertical="center"/>
    </xf>
    <xf numFmtId="202" fontId="3" fillId="28" borderId="38" xfId="0" applyNumberFormat="1" applyFont="1" applyFill="1" applyBorder="1" applyAlignment="1">
      <alignment horizontal="left" vertical="center"/>
    </xf>
    <xf numFmtId="202" fontId="3" fillId="28" borderId="39" xfId="0" applyNumberFormat="1" applyFont="1" applyFill="1" applyBorder="1" applyAlignment="1">
      <alignment horizontal="left" vertical="center"/>
    </xf>
    <xf numFmtId="202" fontId="3" fillId="28" borderId="84" xfId="0" applyNumberFormat="1" applyFont="1" applyFill="1" applyBorder="1" applyAlignment="1">
      <alignment horizontal="left" vertical="center"/>
    </xf>
    <xf numFmtId="183" fontId="3" fillId="28" borderId="79" xfId="0" applyNumberFormat="1" applyFont="1" applyFill="1" applyBorder="1" applyAlignment="1">
      <alignment horizontal="center" vertical="center" shrinkToFit="1"/>
    </xf>
    <xf numFmtId="183" fontId="3" fillId="28" borderId="0" xfId="0" applyNumberFormat="1" applyFont="1" applyFill="1" applyBorder="1" applyAlignment="1">
      <alignment horizontal="center" vertical="center" shrinkToFit="1"/>
    </xf>
    <xf numFmtId="183" fontId="3" fillId="28" borderId="42" xfId="0" applyNumberFormat="1" applyFont="1" applyFill="1" applyBorder="1" applyAlignment="1">
      <alignment horizontal="center" vertical="center" shrinkToFit="1"/>
    </xf>
    <xf numFmtId="183" fontId="3" fillId="28" borderId="85" xfId="0" applyNumberFormat="1" applyFont="1" applyFill="1" applyBorder="1" applyAlignment="1">
      <alignment horizontal="center" vertical="center" shrinkToFit="1"/>
    </xf>
    <xf numFmtId="183" fontId="3" fillId="28" borderId="39" xfId="0" applyNumberFormat="1" applyFont="1" applyFill="1" applyBorder="1" applyAlignment="1">
      <alignment horizontal="center" vertical="center" shrinkToFit="1"/>
    </xf>
    <xf numFmtId="183" fontId="3" fillId="28" borderId="84" xfId="0" applyNumberFormat="1" applyFont="1" applyFill="1" applyBorder="1" applyAlignment="1">
      <alignment horizontal="center" vertical="center" shrinkToFit="1"/>
    </xf>
    <xf numFmtId="202" fontId="3" fillId="0" borderId="37" xfId="0" applyNumberFormat="1" applyFont="1" applyBorder="1" applyAlignment="1">
      <alignment horizontal="center" vertical="center" wrapText="1"/>
    </xf>
    <xf numFmtId="202" fontId="3" fillId="0" borderId="0" xfId="0" applyNumberFormat="1" applyFont="1" applyBorder="1" applyAlignment="1">
      <alignment horizontal="center" vertical="center" wrapText="1"/>
    </xf>
    <xf numFmtId="202" fontId="3" fillId="0" borderId="42" xfId="0" applyNumberFormat="1" applyFont="1" applyBorder="1" applyAlignment="1">
      <alignment horizontal="center" vertical="center" wrapText="1"/>
    </xf>
    <xf numFmtId="202" fontId="3" fillId="0" borderId="86" xfId="0" applyNumberFormat="1" applyFont="1" applyBorder="1" applyAlignment="1">
      <alignment horizontal="right" vertical="center" shrinkToFit="1"/>
    </xf>
    <xf numFmtId="202" fontId="3" fillId="0" borderId="61" xfId="0" applyNumberFormat="1" applyFont="1" applyBorder="1" applyAlignment="1">
      <alignment horizontal="right" vertical="center" shrinkToFit="1"/>
    </xf>
    <xf numFmtId="188" fontId="14" fillId="28" borderId="60" xfId="49" applyNumberFormat="1" applyFont="1" applyFill="1" applyBorder="1" applyAlignment="1" applyProtection="1">
      <alignment horizontal="left" vertical="center" shrinkToFit="1"/>
      <protection locked="0"/>
    </xf>
    <xf numFmtId="188" fontId="14" fillId="28" borderId="19" xfId="49" applyNumberFormat="1" applyFont="1" applyFill="1" applyBorder="1" applyAlignment="1" applyProtection="1">
      <alignment horizontal="left" vertical="center" shrinkToFit="1"/>
      <protection locked="0"/>
    </xf>
    <xf numFmtId="188" fontId="14" fillId="28" borderId="63" xfId="49" applyNumberFormat="1"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xdr:row>
      <xdr:rowOff>428625</xdr:rowOff>
    </xdr:from>
    <xdr:to>
      <xdr:col>13</xdr:col>
      <xdr:colOff>495300</xdr:colOff>
      <xdr:row>6</xdr:row>
      <xdr:rowOff>200025</xdr:rowOff>
    </xdr:to>
    <xdr:sp>
      <xdr:nvSpPr>
        <xdr:cNvPr id="1" name="正方形/長方形 1"/>
        <xdr:cNvSpPr>
          <a:spLocks/>
        </xdr:cNvSpPr>
      </xdr:nvSpPr>
      <xdr:spPr>
        <a:xfrm>
          <a:off x="5638800" y="1981200"/>
          <a:ext cx="5124450" cy="762000"/>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交付決定通知に記載の住所、会長が変更となっている場合は、変更届の提出が必要となります。</a:t>
          </a:r>
        </a:p>
      </xdr:txBody>
    </xdr:sp>
    <xdr:clientData/>
  </xdr:twoCellAnchor>
  <xdr:twoCellAnchor>
    <xdr:from>
      <xdr:col>6</xdr:col>
      <xdr:colOff>161925</xdr:colOff>
      <xdr:row>6</xdr:row>
      <xdr:rowOff>342900</xdr:rowOff>
    </xdr:from>
    <xdr:to>
      <xdr:col>16</xdr:col>
      <xdr:colOff>47625</xdr:colOff>
      <xdr:row>15</xdr:row>
      <xdr:rowOff>0</xdr:rowOff>
    </xdr:to>
    <xdr:sp>
      <xdr:nvSpPr>
        <xdr:cNvPr id="2" name="正方形/長方形 2"/>
        <xdr:cNvSpPr>
          <a:spLocks/>
        </xdr:cNvSpPr>
      </xdr:nvSpPr>
      <xdr:spPr>
        <a:xfrm>
          <a:off x="5629275" y="2886075"/>
          <a:ext cx="6743700" cy="1743075"/>
        </a:xfrm>
        <a:prstGeom prst="rect">
          <a:avLst/>
        </a:prstGeom>
        <a:solidFill>
          <a:srgbClr val="FFFFFF"/>
        </a:solidFill>
        <a:ln w="19050" cmpd="sng">
          <a:solidFill>
            <a:srgbClr val="FFFFFF"/>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このシートは提出不要です</a:t>
          </a:r>
        </a:p>
      </xdr:txBody>
    </xdr:sp>
    <xdr:clientData/>
  </xdr:twoCellAnchor>
  <xdr:twoCellAnchor>
    <xdr:from>
      <xdr:col>6</xdr:col>
      <xdr:colOff>171450</xdr:colOff>
      <xdr:row>0</xdr:row>
      <xdr:rowOff>85725</xdr:rowOff>
    </xdr:from>
    <xdr:to>
      <xdr:col>13</xdr:col>
      <xdr:colOff>523875</xdr:colOff>
      <xdr:row>2</xdr:row>
      <xdr:rowOff>371475</xdr:rowOff>
    </xdr:to>
    <xdr:sp>
      <xdr:nvSpPr>
        <xdr:cNvPr id="3" name="正方形/長方形 3"/>
        <xdr:cNvSpPr>
          <a:spLocks/>
        </xdr:cNvSpPr>
      </xdr:nvSpPr>
      <xdr:spPr>
        <a:xfrm>
          <a:off x="5638800" y="85725"/>
          <a:ext cx="5153025" cy="84772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p>
      </xdr:txBody>
    </xdr:sp>
    <xdr:clientData/>
  </xdr:twoCellAnchor>
  <xdr:twoCellAnchor>
    <xdr:from>
      <xdr:col>6</xdr:col>
      <xdr:colOff>190500</xdr:colOff>
      <xdr:row>3</xdr:row>
      <xdr:rowOff>428625</xdr:rowOff>
    </xdr:from>
    <xdr:to>
      <xdr:col>13</xdr:col>
      <xdr:colOff>495300</xdr:colOff>
      <xdr:row>4</xdr:row>
      <xdr:rowOff>352425</xdr:rowOff>
    </xdr:to>
    <xdr:sp>
      <xdr:nvSpPr>
        <xdr:cNvPr id="4" name="正方形/長方形 4"/>
        <xdr:cNvSpPr>
          <a:spLocks/>
        </xdr:cNvSpPr>
      </xdr:nvSpPr>
      <xdr:spPr>
        <a:xfrm>
          <a:off x="5657850" y="1485900"/>
          <a:ext cx="5105400" cy="419100"/>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団体名には「小」、「中」まで入力ください。</a:t>
          </a:r>
        </a:p>
      </xdr:txBody>
    </xdr:sp>
    <xdr:clientData/>
  </xdr:twoCellAnchor>
  <xdr:twoCellAnchor>
    <xdr:from>
      <xdr:col>6</xdr:col>
      <xdr:colOff>180975</xdr:colOff>
      <xdr:row>2</xdr:row>
      <xdr:rowOff>447675</xdr:rowOff>
    </xdr:from>
    <xdr:to>
      <xdr:col>13</xdr:col>
      <xdr:colOff>495300</xdr:colOff>
      <xdr:row>3</xdr:row>
      <xdr:rowOff>342900</xdr:rowOff>
    </xdr:to>
    <xdr:sp>
      <xdr:nvSpPr>
        <xdr:cNvPr id="5" name="正方形/長方形 5"/>
        <xdr:cNvSpPr>
          <a:spLocks/>
        </xdr:cNvSpPr>
      </xdr:nvSpPr>
      <xdr:spPr>
        <a:xfrm>
          <a:off x="5648325" y="1009650"/>
          <a:ext cx="5114925" cy="390525"/>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補助年度は当該年度になっていますか？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133350</xdr:colOff>
      <xdr:row>54</xdr:row>
      <xdr:rowOff>133350</xdr:rowOff>
    </xdr:from>
    <xdr:to>
      <xdr:col>44</xdr:col>
      <xdr:colOff>190500</xdr:colOff>
      <xdr:row>57</xdr:row>
      <xdr:rowOff>219075</xdr:rowOff>
    </xdr:to>
    <xdr:sp>
      <xdr:nvSpPr>
        <xdr:cNvPr id="9" name="正方形/長方形 9"/>
        <xdr:cNvSpPr>
          <a:spLocks/>
        </xdr:cNvSpPr>
      </xdr:nvSpPr>
      <xdr:spPr>
        <a:xfrm>
          <a:off x="9067800" y="10420350"/>
          <a:ext cx="6229350"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85725</xdr:colOff>
      <xdr:row>56</xdr:row>
      <xdr:rowOff>85725</xdr:rowOff>
    </xdr:from>
    <xdr:to>
      <xdr:col>26</xdr:col>
      <xdr:colOff>133350</xdr:colOff>
      <xdr:row>57</xdr:row>
      <xdr:rowOff>133350</xdr:rowOff>
    </xdr:to>
    <xdr:sp>
      <xdr:nvSpPr>
        <xdr:cNvPr id="10" name="直線矢印コネクタ 10"/>
        <xdr:cNvSpPr>
          <a:spLocks/>
        </xdr:cNvSpPr>
      </xdr:nvSpPr>
      <xdr:spPr>
        <a:xfrm flipH="1">
          <a:off x="8334375" y="10753725"/>
          <a:ext cx="733425" cy="2381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85725</xdr:colOff>
      <xdr:row>54</xdr:row>
      <xdr:rowOff>152400</xdr:rowOff>
    </xdr:from>
    <xdr:to>
      <xdr:col>44</xdr:col>
      <xdr:colOff>142875</xdr:colOff>
      <xdr:row>57</xdr:row>
      <xdr:rowOff>238125</xdr:rowOff>
    </xdr:to>
    <xdr:sp>
      <xdr:nvSpPr>
        <xdr:cNvPr id="9" name="正方形/長方形 9"/>
        <xdr:cNvSpPr>
          <a:spLocks/>
        </xdr:cNvSpPr>
      </xdr:nvSpPr>
      <xdr:spPr>
        <a:xfrm>
          <a:off x="9020175" y="10439400"/>
          <a:ext cx="6229350"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47625</xdr:colOff>
      <xdr:row>56</xdr:row>
      <xdr:rowOff>95250</xdr:rowOff>
    </xdr:from>
    <xdr:to>
      <xdr:col>26</xdr:col>
      <xdr:colOff>85725</xdr:colOff>
      <xdr:row>57</xdr:row>
      <xdr:rowOff>152400</xdr:rowOff>
    </xdr:to>
    <xdr:sp>
      <xdr:nvSpPr>
        <xdr:cNvPr id="10" name="直線矢印コネクタ 10"/>
        <xdr:cNvSpPr>
          <a:spLocks/>
        </xdr:cNvSpPr>
      </xdr:nvSpPr>
      <xdr:spPr>
        <a:xfrm flipH="1">
          <a:off x="8296275" y="10763250"/>
          <a:ext cx="723900" cy="2476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76200</xdr:colOff>
      <xdr:row>54</xdr:row>
      <xdr:rowOff>161925</xdr:rowOff>
    </xdr:from>
    <xdr:to>
      <xdr:col>44</xdr:col>
      <xdr:colOff>133350</xdr:colOff>
      <xdr:row>57</xdr:row>
      <xdr:rowOff>247650</xdr:rowOff>
    </xdr:to>
    <xdr:sp>
      <xdr:nvSpPr>
        <xdr:cNvPr id="9" name="正方形/長方形 9"/>
        <xdr:cNvSpPr>
          <a:spLocks/>
        </xdr:cNvSpPr>
      </xdr:nvSpPr>
      <xdr:spPr>
        <a:xfrm>
          <a:off x="9010650" y="10448925"/>
          <a:ext cx="6229350"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38100</xdr:colOff>
      <xdr:row>56</xdr:row>
      <xdr:rowOff>104775</xdr:rowOff>
    </xdr:from>
    <xdr:to>
      <xdr:col>26</xdr:col>
      <xdr:colOff>76200</xdr:colOff>
      <xdr:row>57</xdr:row>
      <xdr:rowOff>161925</xdr:rowOff>
    </xdr:to>
    <xdr:sp>
      <xdr:nvSpPr>
        <xdr:cNvPr id="10" name="直線矢印コネクタ 10"/>
        <xdr:cNvSpPr>
          <a:spLocks/>
        </xdr:cNvSpPr>
      </xdr:nvSpPr>
      <xdr:spPr>
        <a:xfrm flipH="1">
          <a:off x="8286750" y="10772775"/>
          <a:ext cx="723900" cy="2476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85725</xdr:colOff>
      <xdr:row>54</xdr:row>
      <xdr:rowOff>152400</xdr:rowOff>
    </xdr:from>
    <xdr:to>
      <xdr:col>44</xdr:col>
      <xdr:colOff>142875</xdr:colOff>
      <xdr:row>57</xdr:row>
      <xdr:rowOff>238125</xdr:rowOff>
    </xdr:to>
    <xdr:sp>
      <xdr:nvSpPr>
        <xdr:cNvPr id="9" name="正方形/長方形 9"/>
        <xdr:cNvSpPr>
          <a:spLocks/>
        </xdr:cNvSpPr>
      </xdr:nvSpPr>
      <xdr:spPr>
        <a:xfrm>
          <a:off x="9020175" y="10439400"/>
          <a:ext cx="6229350"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47625</xdr:colOff>
      <xdr:row>56</xdr:row>
      <xdr:rowOff>95250</xdr:rowOff>
    </xdr:from>
    <xdr:to>
      <xdr:col>26</xdr:col>
      <xdr:colOff>85725</xdr:colOff>
      <xdr:row>57</xdr:row>
      <xdr:rowOff>152400</xdr:rowOff>
    </xdr:to>
    <xdr:sp>
      <xdr:nvSpPr>
        <xdr:cNvPr id="10" name="直線矢印コネクタ 10"/>
        <xdr:cNvSpPr>
          <a:spLocks/>
        </xdr:cNvSpPr>
      </xdr:nvSpPr>
      <xdr:spPr>
        <a:xfrm flipH="1">
          <a:off x="8296275" y="10763250"/>
          <a:ext cx="723900" cy="2476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76200</xdr:colOff>
      <xdr:row>54</xdr:row>
      <xdr:rowOff>171450</xdr:rowOff>
    </xdr:from>
    <xdr:to>
      <xdr:col>44</xdr:col>
      <xdr:colOff>133350</xdr:colOff>
      <xdr:row>57</xdr:row>
      <xdr:rowOff>257175</xdr:rowOff>
    </xdr:to>
    <xdr:sp>
      <xdr:nvSpPr>
        <xdr:cNvPr id="9" name="正方形/長方形 9"/>
        <xdr:cNvSpPr>
          <a:spLocks/>
        </xdr:cNvSpPr>
      </xdr:nvSpPr>
      <xdr:spPr>
        <a:xfrm>
          <a:off x="9010650" y="10458450"/>
          <a:ext cx="6229350"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38100</xdr:colOff>
      <xdr:row>56</xdr:row>
      <xdr:rowOff>123825</xdr:rowOff>
    </xdr:from>
    <xdr:to>
      <xdr:col>26</xdr:col>
      <xdr:colOff>76200</xdr:colOff>
      <xdr:row>57</xdr:row>
      <xdr:rowOff>171450</xdr:rowOff>
    </xdr:to>
    <xdr:sp>
      <xdr:nvSpPr>
        <xdr:cNvPr id="10" name="直線矢印コネクタ 10"/>
        <xdr:cNvSpPr>
          <a:spLocks/>
        </xdr:cNvSpPr>
      </xdr:nvSpPr>
      <xdr:spPr>
        <a:xfrm flipH="1">
          <a:off x="8286750" y="10791825"/>
          <a:ext cx="723900" cy="2381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180975</xdr:colOff>
      <xdr:row>54</xdr:row>
      <xdr:rowOff>161925</xdr:rowOff>
    </xdr:from>
    <xdr:to>
      <xdr:col>44</xdr:col>
      <xdr:colOff>247650</xdr:colOff>
      <xdr:row>57</xdr:row>
      <xdr:rowOff>247650</xdr:rowOff>
    </xdr:to>
    <xdr:sp>
      <xdr:nvSpPr>
        <xdr:cNvPr id="9" name="正方形/長方形 9"/>
        <xdr:cNvSpPr>
          <a:spLocks/>
        </xdr:cNvSpPr>
      </xdr:nvSpPr>
      <xdr:spPr>
        <a:xfrm>
          <a:off x="9115425" y="10448925"/>
          <a:ext cx="6238875"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133350</xdr:colOff>
      <xdr:row>56</xdr:row>
      <xdr:rowOff>104775</xdr:rowOff>
    </xdr:from>
    <xdr:to>
      <xdr:col>26</xdr:col>
      <xdr:colOff>180975</xdr:colOff>
      <xdr:row>57</xdr:row>
      <xdr:rowOff>161925</xdr:rowOff>
    </xdr:to>
    <xdr:sp>
      <xdr:nvSpPr>
        <xdr:cNvPr id="10" name="直線矢印コネクタ 10"/>
        <xdr:cNvSpPr>
          <a:spLocks/>
        </xdr:cNvSpPr>
      </xdr:nvSpPr>
      <xdr:spPr>
        <a:xfrm flipH="1">
          <a:off x="8382000" y="10772775"/>
          <a:ext cx="733425" cy="2476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14</xdr:row>
      <xdr:rowOff>171450</xdr:rowOff>
    </xdr:from>
    <xdr:to>
      <xdr:col>38</xdr:col>
      <xdr:colOff>171450</xdr:colOff>
      <xdr:row>19</xdr:row>
      <xdr:rowOff>19050</xdr:rowOff>
    </xdr:to>
    <xdr:sp>
      <xdr:nvSpPr>
        <xdr:cNvPr id="1" name="正方形/長方形 4"/>
        <xdr:cNvSpPr>
          <a:spLocks/>
        </xdr:cNvSpPr>
      </xdr:nvSpPr>
      <xdr:spPr>
        <a:xfrm>
          <a:off x="8153400" y="2971800"/>
          <a:ext cx="3238500" cy="8477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交付申請書・請求書に使用した会長印を使用していますか？</a:t>
          </a:r>
        </a:p>
      </xdr:txBody>
    </xdr:sp>
    <xdr:clientData/>
  </xdr:twoCellAnchor>
  <xdr:twoCellAnchor>
    <xdr:from>
      <xdr:col>24</xdr:col>
      <xdr:colOff>57150</xdr:colOff>
      <xdr:row>15</xdr:row>
      <xdr:rowOff>142875</xdr:rowOff>
    </xdr:from>
    <xdr:to>
      <xdr:col>27</xdr:col>
      <xdr:colOff>180975</xdr:colOff>
      <xdr:row>16</xdr:row>
      <xdr:rowOff>66675</xdr:rowOff>
    </xdr:to>
    <xdr:sp>
      <xdr:nvSpPr>
        <xdr:cNvPr id="2" name="直線矢印コネクタ 5"/>
        <xdr:cNvSpPr>
          <a:spLocks/>
        </xdr:cNvSpPr>
      </xdr:nvSpPr>
      <xdr:spPr>
        <a:xfrm flipH="1" flipV="1">
          <a:off x="7143750" y="3143250"/>
          <a:ext cx="1009650" cy="123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6</xdr:row>
      <xdr:rowOff>38100</xdr:rowOff>
    </xdr:from>
    <xdr:to>
      <xdr:col>38</xdr:col>
      <xdr:colOff>95250</xdr:colOff>
      <xdr:row>12</xdr:row>
      <xdr:rowOff>95250</xdr:rowOff>
    </xdr:to>
    <xdr:sp>
      <xdr:nvSpPr>
        <xdr:cNvPr id="3" name="正方形/長方形 16"/>
        <xdr:cNvSpPr>
          <a:spLocks/>
        </xdr:cNvSpPr>
      </xdr:nvSpPr>
      <xdr:spPr>
        <a:xfrm>
          <a:off x="8105775" y="1238250"/>
          <a:ext cx="3209925" cy="125730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下記の完了年月日から１か月以内の日付であって、令和５年４月２８日までの実際の提出日</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をご記入ください。</a:t>
          </a:r>
        </a:p>
      </xdr:txBody>
    </xdr:sp>
    <xdr:clientData/>
  </xdr:twoCellAnchor>
  <xdr:twoCellAnchor>
    <xdr:from>
      <xdr:col>24</xdr:col>
      <xdr:colOff>142875</xdr:colOff>
      <xdr:row>6</xdr:row>
      <xdr:rowOff>19050</xdr:rowOff>
    </xdr:from>
    <xdr:to>
      <xdr:col>27</xdr:col>
      <xdr:colOff>133350</xdr:colOff>
      <xdr:row>9</xdr:row>
      <xdr:rowOff>66675</xdr:rowOff>
    </xdr:to>
    <xdr:sp>
      <xdr:nvSpPr>
        <xdr:cNvPr id="4" name="直線矢印コネクタ 17"/>
        <xdr:cNvSpPr>
          <a:spLocks/>
        </xdr:cNvSpPr>
      </xdr:nvSpPr>
      <xdr:spPr>
        <a:xfrm flipH="1" flipV="1">
          <a:off x="7229475" y="1219200"/>
          <a:ext cx="876300" cy="6477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21</xdr:row>
      <xdr:rowOff>142875</xdr:rowOff>
    </xdr:from>
    <xdr:to>
      <xdr:col>38</xdr:col>
      <xdr:colOff>171450</xdr:colOff>
      <xdr:row>29</xdr:row>
      <xdr:rowOff>190500</xdr:rowOff>
    </xdr:to>
    <xdr:sp>
      <xdr:nvSpPr>
        <xdr:cNvPr id="5" name="正方形/長方形 13"/>
        <xdr:cNvSpPr>
          <a:spLocks/>
        </xdr:cNvSpPr>
      </xdr:nvSpPr>
      <xdr:spPr>
        <a:xfrm>
          <a:off x="8105775" y="4343400"/>
          <a:ext cx="3286125" cy="16478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交付決定通知書の右上の日付、指令番号および交付決定金額を入力ください。</a:t>
          </a:r>
        </a:p>
      </xdr:txBody>
    </xdr:sp>
    <xdr:clientData/>
  </xdr:twoCellAnchor>
  <xdr:twoCellAnchor>
    <xdr:from>
      <xdr:col>24</xdr:col>
      <xdr:colOff>38100</xdr:colOff>
      <xdr:row>22</xdr:row>
      <xdr:rowOff>171450</xdr:rowOff>
    </xdr:from>
    <xdr:to>
      <xdr:col>27</xdr:col>
      <xdr:colOff>133350</xdr:colOff>
      <xdr:row>25</xdr:row>
      <xdr:rowOff>171450</xdr:rowOff>
    </xdr:to>
    <xdr:sp>
      <xdr:nvSpPr>
        <xdr:cNvPr id="6" name="直線矢印コネクタ 14"/>
        <xdr:cNvSpPr>
          <a:spLocks/>
        </xdr:cNvSpPr>
      </xdr:nvSpPr>
      <xdr:spPr>
        <a:xfrm flipH="1" flipV="1">
          <a:off x="7124700" y="4572000"/>
          <a:ext cx="981075" cy="60007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0</xdr:row>
      <xdr:rowOff>142875</xdr:rowOff>
    </xdr:from>
    <xdr:to>
      <xdr:col>42</xdr:col>
      <xdr:colOff>57150</xdr:colOff>
      <xdr:row>5</xdr:row>
      <xdr:rowOff>9525</xdr:rowOff>
    </xdr:to>
    <xdr:sp>
      <xdr:nvSpPr>
        <xdr:cNvPr id="7" name="正方形/長方形 20"/>
        <xdr:cNvSpPr>
          <a:spLocks/>
        </xdr:cNvSpPr>
      </xdr:nvSpPr>
      <xdr:spPr>
        <a:xfrm>
          <a:off x="7324725" y="142875"/>
          <a:ext cx="5133975" cy="8667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p>
      </xdr:txBody>
    </xdr:sp>
    <xdr:clientData/>
  </xdr:twoCellAnchor>
  <xdr:twoCellAnchor>
    <xdr:from>
      <xdr:col>24</xdr:col>
      <xdr:colOff>85725</xdr:colOff>
      <xdr:row>25</xdr:row>
      <xdr:rowOff>171450</xdr:rowOff>
    </xdr:from>
    <xdr:to>
      <xdr:col>27</xdr:col>
      <xdr:colOff>133350</xdr:colOff>
      <xdr:row>34</xdr:row>
      <xdr:rowOff>76200</xdr:rowOff>
    </xdr:to>
    <xdr:sp>
      <xdr:nvSpPr>
        <xdr:cNvPr id="8" name="直線矢印コネクタ 21"/>
        <xdr:cNvSpPr>
          <a:spLocks/>
        </xdr:cNvSpPr>
      </xdr:nvSpPr>
      <xdr:spPr>
        <a:xfrm flipH="1">
          <a:off x="7172325" y="5172075"/>
          <a:ext cx="933450" cy="170497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21</xdr:row>
      <xdr:rowOff>171450</xdr:rowOff>
    </xdr:from>
    <xdr:to>
      <xdr:col>56</xdr:col>
      <xdr:colOff>209550</xdr:colOff>
      <xdr:row>53</xdr:row>
      <xdr:rowOff>57150</xdr:rowOff>
    </xdr:to>
    <xdr:grpSp>
      <xdr:nvGrpSpPr>
        <xdr:cNvPr id="9" name="グループ化 8"/>
        <xdr:cNvGrpSpPr>
          <a:grpSpLocks/>
        </xdr:cNvGrpSpPr>
      </xdr:nvGrpSpPr>
      <xdr:grpSpPr>
        <a:xfrm>
          <a:off x="11782425" y="4371975"/>
          <a:ext cx="4962525" cy="6057900"/>
          <a:chOff x="10612581" y="4378036"/>
          <a:chExt cx="4419601" cy="5929747"/>
        </a:xfrm>
        <a:solidFill>
          <a:srgbClr val="FFFFFF"/>
        </a:solidFill>
      </xdr:grpSpPr>
      <xdr:pic>
        <xdr:nvPicPr>
          <xdr:cNvPr id="10" name="図 6"/>
          <xdr:cNvPicPr preferRelativeResize="1">
            <a:picLocks noChangeAspect="1"/>
          </xdr:cNvPicPr>
        </xdr:nvPicPr>
        <xdr:blipFill>
          <a:blip r:embed="rId1"/>
          <a:srcRect l="33897" t="14741" r="32562" b="9242"/>
          <a:stretch>
            <a:fillRect/>
          </a:stretch>
        </xdr:blipFill>
        <xdr:spPr>
          <a:xfrm>
            <a:off x="10612581" y="4378036"/>
            <a:ext cx="4419601" cy="5929747"/>
          </a:xfrm>
          <a:prstGeom prst="rect">
            <a:avLst/>
          </a:prstGeom>
          <a:noFill/>
          <a:ln w="9525" cmpd="sng">
            <a:noFill/>
          </a:ln>
        </xdr:spPr>
      </xdr:pic>
      <xdr:sp>
        <xdr:nvSpPr>
          <xdr:cNvPr id="11" name="楕円 29"/>
          <xdr:cNvSpPr>
            <a:spLocks/>
          </xdr:cNvSpPr>
        </xdr:nvSpPr>
        <xdr:spPr>
          <a:xfrm>
            <a:off x="12664381" y="8281292"/>
            <a:ext cx="1345769" cy="339478"/>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楕円 30"/>
          <xdr:cNvSpPr>
            <a:spLocks/>
          </xdr:cNvSpPr>
        </xdr:nvSpPr>
        <xdr:spPr>
          <a:xfrm>
            <a:off x="13769281" y="5876780"/>
            <a:ext cx="571233" cy="271286"/>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228600</xdr:colOff>
      <xdr:row>32</xdr:row>
      <xdr:rowOff>190500</xdr:rowOff>
    </xdr:from>
    <xdr:to>
      <xdr:col>39</xdr:col>
      <xdr:colOff>38100</xdr:colOff>
      <xdr:row>46</xdr:row>
      <xdr:rowOff>47625</xdr:rowOff>
    </xdr:to>
    <xdr:sp>
      <xdr:nvSpPr>
        <xdr:cNvPr id="13" name="正方形/長方形 19"/>
        <xdr:cNvSpPr>
          <a:spLocks/>
        </xdr:cNvSpPr>
      </xdr:nvSpPr>
      <xdr:spPr>
        <a:xfrm>
          <a:off x="7610475" y="6591300"/>
          <a:ext cx="3943350" cy="2543175"/>
        </a:xfrm>
        <a:prstGeom prst="rect">
          <a:avLst/>
        </a:prstGeom>
        <a:solidFill>
          <a:srgbClr val="FFFF99"/>
        </a:solidFill>
        <a:ln w="57150" cmpd="sng">
          <a:solidFill>
            <a:srgbClr val="254061"/>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（１）収支決算書に記入する監査の日によって次のように記入。</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〇監査日が令和５年３月３１日以前</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　監査日と同日</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〇監査日が令和５年４月１日以降</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　令和５年３月３１日</a:t>
          </a:r>
        </a:p>
      </xdr:txBody>
    </xdr:sp>
    <xdr:clientData/>
  </xdr:twoCellAnchor>
  <xdr:twoCellAnchor>
    <xdr:from>
      <xdr:col>24</xdr:col>
      <xdr:colOff>85725</xdr:colOff>
      <xdr:row>29</xdr:row>
      <xdr:rowOff>152400</xdr:rowOff>
    </xdr:from>
    <xdr:to>
      <xdr:col>25</xdr:col>
      <xdr:colOff>228600</xdr:colOff>
      <xdr:row>39</xdr:row>
      <xdr:rowOff>57150</xdr:rowOff>
    </xdr:to>
    <xdr:sp>
      <xdr:nvSpPr>
        <xdr:cNvPr id="14" name="直線矢印コネクタ 22"/>
        <xdr:cNvSpPr>
          <a:spLocks/>
        </xdr:cNvSpPr>
      </xdr:nvSpPr>
      <xdr:spPr>
        <a:xfrm flipH="1" flipV="1">
          <a:off x="7172325" y="5953125"/>
          <a:ext cx="438150" cy="1905000"/>
        </a:xfrm>
        <a:prstGeom prst="straightConnector1">
          <a:avLst/>
        </a:prstGeom>
        <a:noFill/>
        <a:ln w="76200" cmpd="sng">
          <a:solidFill>
            <a:srgbClr val="254061"/>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114300</xdr:colOff>
      <xdr:row>2</xdr:row>
      <xdr:rowOff>190500</xdr:rowOff>
    </xdr:from>
    <xdr:to>
      <xdr:col>62</xdr:col>
      <xdr:colOff>95250</xdr:colOff>
      <xdr:row>5</xdr:row>
      <xdr:rowOff>295275</xdr:rowOff>
    </xdr:to>
    <xdr:sp>
      <xdr:nvSpPr>
        <xdr:cNvPr id="1" name="正方形/長方形 1"/>
        <xdr:cNvSpPr>
          <a:spLocks/>
        </xdr:cNvSpPr>
      </xdr:nvSpPr>
      <xdr:spPr>
        <a:xfrm>
          <a:off x="7772400" y="819150"/>
          <a:ext cx="3924300" cy="10477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概算払精算書の提出は、確定通知後となりますのでご注意ください。</a:t>
          </a:r>
          <a:r>
            <a:rPr lang="en-US" cap="none" sz="1600" b="0" i="0" u="none" baseline="0">
              <a:solidFill>
                <a:srgbClr val="000000"/>
              </a:solidFill>
            </a:rPr>
            <a:t>
</a:t>
          </a:r>
          <a:r>
            <a:rPr lang="en-US" cap="none" sz="1600" b="0" i="0" u="dbl" baseline="0">
              <a:solidFill>
                <a:srgbClr val="000000"/>
              </a:solidFill>
              <a:latin typeface="ＭＳ Ｐゴシック"/>
              <a:ea typeface="ＭＳ Ｐゴシック"/>
              <a:cs typeface="ＭＳ Ｐゴシック"/>
            </a:rPr>
            <a:t>（実績報告書と併せてご提出いただく場合は、日付空欄。）</a:t>
          </a:r>
        </a:p>
      </xdr:txBody>
    </xdr:sp>
    <xdr:clientData/>
  </xdr:twoCellAnchor>
  <xdr:twoCellAnchor>
    <xdr:from>
      <xdr:col>39</xdr:col>
      <xdr:colOff>19050</xdr:colOff>
      <xdr:row>1</xdr:row>
      <xdr:rowOff>200025</xdr:rowOff>
    </xdr:from>
    <xdr:to>
      <xdr:col>41</xdr:col>
      <xdr:colOff>133350</xdr:colOff>
      <xdr:row>2</xdr:row>
      <xdr:rowOff>219075</xdr:rowOff>
    </xdr:to>
    <xdr:sp>
      <xdr:nvSpPr>
        <xdr:cNvPr id="2" name="直線矢印コネクタ 2"/>
        <xdr:cNvSpPr>
          <a:spLocks/>
        </xdr:cNvSpPr>
      </xdr:nvSpPr>
      <xdr:spPr>
        <a:xfrm flipH="1" flipV="1">
          <a:off x="7334250" y="514350"/>
          <a:ext cx="457200" cy="33337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32</xdr:row>
      <xdr:rowOff>38100</xdr:rowOff>
    </xdr:from>
    <xdr:to>
      <xdr:col>12</xdr:col>
      <xdr:colOff>257175</xdr:colOff>
      <xdr:row>39</xdr:row>
      <xdr:rowOff>76200</xdr:rowOff>
    </xdr:to>
    <xdr:sp>
      <xdr:nvSpPr>
        <xdr:cNvPr id="3" name="正方形/長方形 5"/>
        <xdr:cNvSpPr>
          <a:spLocks/>
        </xdr:cNvSpPr>
      </xdr:nvSpPr>
      <xdr:spPr>
        <a:xfrm>
          <a:off x="314325" y="4352925"/>
          <a:ext cx="2419350" cy="12382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受領の日付は、通帳の振込日をご記入ください。</a:t>
          </a:r>
        </a:p>
      </xdr:txBody>
    </xdr:sp>
    <xdr:clientData/>
  </xdr:twoCellAnchor>
  <xdr:twoCellAnchor>
    <xdr:from>
      <xdr:col>2</xdr:col>
      <xdr:colOff>0</xdr:colOff>
      <xdr:row>30</xdr:row>
      <xdr:rowOff>38100</xdr:rowOff>
    </xdr:from>
    <xdr:to>
      <xdr:col>2</xdr:col>
      <xdr:colOff>219075</xdr:colOff>
      <xdr:row>32</xdr:row>
      <xdr:rowOff>28575</xdr:rowOff>
    </xdr:to>
    <xdr:sp>
      <xdr:nvSpPr>
        <xdr:cNvPr id="4" name="直線矢印コネクタ 6"/>
        <xdr:cNvSpPr>
          <a:spLocks/>
        </xdr:cNvSpPr>
      </xdr:nvSpPr>
      <xdr:spPr>
        <a:xfrm flipH="1" flipV="1">
          <a:off x="552450" y="4010025"/>
          <a:ext cx="219075" cy="33337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32</xdr:row>
      <xdr:rowOff>0</xdr:rowOff>
    </xdr:from>
    <xdr:to>
      <xdr:col>36</xdr:col>
      <xdr:colOff>0</xdr:colOff>
      <xdr:row>39</xdr:row>
      <xdr:rowOff>95250</xdr:rowOff>
    </xdr:to>
    <xdr:sp>
      <xdr:nvSpPr>
        <xdr:cNvPr id="5" name="正方形/長方形 7"/>
        <xdr:cNvSpPr>
          <a:spLocks/>
        </xdr:cNvSpPr>
      </xdr:nvSpPr>
      <xdr:spPr>
        <a:xfrm>
          <a:off x="3086100" y="4314825"/>
          <a:ext cx="3714750" cy="129540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確定の日付は、確定通知書をご確認ください。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（実績報告書と併せてご提出いただく場合は、日付空欄。）</a:t>
          </a:r>
        </a:p>
      </xdr:txBody>
    </xdr:sp>
    <xdr:clientData/>
  </xdr:twoCellAnchor>
  <xdr:twoCellAnchor>
    <xdr:from>
      <xdr:col>13</xdr:col>
      <xdr:colOff>104775</xdr:colOff>
      <xdr:row>30</xdr:row>
      <xdr:rowOff>38100</xdr:rowOff>
    </xdr:from>
    <xdr:to>
      <xdr:col>14</xdr:col>
      <xdr:colOff>76200</xdr:colOff>
      <xdr:row>32</xdr:row>
      <xdr:rowOff>19050</xdr:rowOff>
    </xdr:to>
    <xdr:sp>
      <xdr:nvSpPr>
        <xdr:cNvPr id="6" name="直線矢印コネクタ 8"/>
        <xdr:cNvSpPr>
          <a:spLocks/>
        </xdr:cNvSpPr>
      </xdr:nvSpPr>
      <xdr:spPr>
        <a:xfrm flipH="1" flipV="1">
          <a:off x="2857500" y="4010025"/>
          <a:ext cx="247650" cy="3238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6</xdr:row>
      <xdr:rowOff>219075</xdr:rowOff>
    </xdr:from>
    <xdr:to>
      <xdr:col>56</xdr:col>
      <xdr:colOff>19050</xdr:colOff>
      <xdr:row>12</xdr:row>
      <xdr:rowOff>57150</xdr:rowOff>
    </xdr:to>
    <xdr:sp>
      <xdr:nvSpPr>
        <xdr:cNvPr id="7" name="正方形/長方形 10"/>
        <xdr:cNvSpPr>
          <a:spLocks/>
        </xdr:cNvSpPr>
      </xdr:nvSpPr>
      <xdr:spPr>
        <a:xfrm>
          <a:off x="7924800" y="2105025"/>
          <a:ext cx="2667000" cy="129540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交付申請書・請求書に使用した会長印を使用していますか？</a:t>
          </a:r>
        </a:p>
      </xdr:txBody>
    </xdr:sp>
    <xdr:clientData/>
  </xdr:twoCellAnchor>
  <xdr:twoCellAnchor>
    <xdr:from>
      <xdr:col>39</xdr:col>
      <xdr:colOff>95250</xdr:colOff>
      <xdr:row>5</xdr:row>
      <xdr:rowOff>295275</xdr:rowOff>
    </xdr:from>
    <xdr:to>
      <xdr:col>42</xdr:col>
      <xdr:colOff>104775</xdr:colOff>
      <xdr:row>6</xdr:row>
      <xdr:rowOff>238125</xdr:rowOff>
    </xdr:to>
    <xdr:sp>
      <xdr:nvSpPr>
        <xdr:cNvPr id="8" name="直線矢印コネクタ 11"/>
        <xdr:cNvSpPr>
          <a:spLocks/>
        </xdr:cNvSpPr>
      </xdr:nvSpPr>
      <xdr:spPr>
        <a:xfrm flipH="1" flipV="1">
          <a:off x="7410450" y="1866900"/>
          <a:ext cx="523875" cy="25717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0</xdr:row>
      <xdr:rowOff>38100</xdr:rowOff>
    </xdr:from>
    <xdr:to>
      <xdr:col>69</xdr:col>
      <xdr:colOff>95250</xdr:colOff>
      <xdr:row>1</xdr:row>
      <xdr:rowOff>295275</xdr:rowOff>
    </xdr:to>
    <xdr:sp>
      <xdr:nvSpPr>
        <xdr:cNvPr id="9" name="正方形/長方形 20"/>
        <xdr:cNvSpPr>
          <a:spLocks/>
        </xdr:cNvSpPr>
      </xdr:nvSpPr>
      <xdr:spPr>
        <a:xfrm>
          <a:off x="7686675" y="38100"/>
          <a:ext cx="5210175" cy="57150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13</xdr:row>
      <xdr:rowOff>152400</xdr:rowOff>
    </xdr:from>
    <xdr:to>
      <xdr:col>38</xdr:col>
      <xdr:colOff>104775</xdr:colOff>
      <xdr:row>26</xdr:row>
      <xdr:rowOff>9525</xdr:rowOff>
    </xdr:to>
    <xdr:sp>
      <xdr:nvSpPr>
        <xdr:cNvPr id="1" name="正方形/長方形 2"/>
        <xdr:cNvSpPr>
          <a:spLocks/>
        </xdr:cNvSpPr>
      </xdr:nvSpPr>
      <xdr:spPr>
        <a:xfrm>
          <a:off x="9163050" y="3600450"/>
          <a:ext cx="4200525" cy="44767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このシートは、他のシートの計が自動で反映されます。</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各シートの金額と一致しているかご確認ください。不備がなければ、印刷し、会長および監事に必ず内容を精査いただき、自署いただくようお願いいたします。</a:t>
          </a:r>
        </a:p>
      </xdr:txBody>
    </xdr:sp>
    <xdr:clientData/>
  </xdr:twoCellAnchor>
  <xdr:twoCellAnchor>
    <xdr:from>
      <xdr:col>26</xdr:col>
      <xdr:colOff>85725</xdr:colOff>
      <xdr:row>31</xdr:row>
      <xdr:rowOff>371475</xdr:rowOff>
    </xdr:from>
    <xdr:to>
      <xdr:col>38</xdr:col>
      <xdr:colOff>161925</xdr:colOff>
      <xdr:row>36</xdr:row>
      <xdr:rowOff>276225</xdr:rowOff>
    </xdr:to>
    <xdr:sp>
      <xdr:nvSpPr>
        <xdr:cNvPr id="2" name="正方形/長方形 3"/>
        <xdr:cNvSpPr>
          <a:spLocks/>
        </xdr:cNvSpPr>
      </xdr:nvSpPr>
      <xdr:spPr>
        <a:xfrm>
          <a:off x="9229725" y="9982200"/>
          <a:ext cx="4191000" cy="163830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2800" b="1" i="0" u="none" baseline="0">
              <a:solidFill>
                <a:srgbClr val="FF0000"/>
              </a:solidFill>
              <a:latin typeface="ＭＳ Ｐゴシック"/>
              <a:ea typeface="ＭＳ Ｐゴシック"/>
              <a:cs typeface="ＭＳ Ｐゴシック"/>
            </a:rPr>
            <a:t>自署のみ　（押印不要）</a:t>
          </a:r>
        </a:p>
      </xdr:txBody>
    </xdr:sp>
    <xdr:clientData/>
  </xdr:twoCellAnchor>
  <xdr:twoCellAnchor>
    <xdr:from>
      <xdr:col>24</xdr:col>
      <xdr:colOff>66675</xdr:colOff>
      <xdr:row>33</xdr:row>
      <xdr:rowOff>400050</xdr:rowOff>
    </xdr:from>
    <xdr:to>
      <xdr:col>26</xdr:col>
      <xdr:colOff>104775</xdr:colOff>
      <xdr:row>33</xdr:row>
      <xdr:rowOff>409575</xdr:rowOff>
    </xdr:to>
    <xdr:sp>
      <xdr:nvSpPr>
        <xdr:cNvPr id="3" name="直線矢印コネクタ 4"/>
        <xdr:cNvSpPr>
          <a:spLocks/>
        </xdr:cNvSpPr>
      </xdr:nvSpPr>
      <xdr:spPr>
        <a:xfrm flipH="1" flipV="1">
          <a:off x="8524875" y="10620375"/>
          <a:ext cx="723900"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9</xdr:row>
      <xdr:rowOff>361950</xdr:rowOff>
    </xdr:from>
    <xdr:to>
      <xdr:col>38</xdr:col>
      <xdr:colOff>95250</xdr:colOff>
      <xdr:row>11</xdr:row>
      <xdr:rowOff>371475</xdr:rowOff>
    </xdr:to>
    <xdr:sp>
      <xdr:nvSpPr>
        <xdr:cNvPr id="4" name="正方形/長方形 6"/>
        <xdr:cNvSpPr>
          <a:spLocks/>
        </xdr:cNvSpPr>
      </xdr:nvSpPr>
      <xdr:spPr>
        <a:xfrm>
          <a:off x="9048750" y="2343150"/>
          <a:ext cx="4305300" cy="7715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p>
      </xdr:txBody>
    </xdr:sp>
    <xdr:clientData/>
  </xdr:twoCellAnchor>
  <xdr:twoCellAnchor>
    <xdr:from>
      <xdr:col>24</xdr:col>
      <xdr:colOff>123825</xdr:colOff>
      <xdr:row>10</xdr:row>
      <xdr:rowOff>247650</xdr:rowOff>
    </xdr:from>
    <xdr:to>
      <xdr:col>25</xdr:col>
      <xdr:colOff>257175</xdr:colOff>
      <xdr:row>10</xdr:row>
      <xdr:rowOff>285750</xdr:rowOff>
    </xdr:to>
    <xdr:sp>
      <xdr:nvSpPr>
        <xdr:cNvPr id="5" name="直線矢印コネクタ 7"/>
        <xdr:cNvSpPr>
          <a:spLocks/>
        </xdr:cNvSpPr>
      </xdr:nvSpPr>
      <xdr:spPr>
        <a:xfrm flipH="1" flipV="1">
          <a:off x="8582025" y="2609850"/>
          <a:ext cx="476250" cy="381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26</xdr:row>
      <xdr:rowOff>342900</xdr:rowOff>
    </xdr:from>
    <xdr:to>
      <xdr:col>38</xdr:col>
      <xdr:colOff>228600</xdr:colOff>
      <xdr:row>31</xdr:row>
      <xdr:rowOff>209550</xdr:rowOff>
    </xdr:to>
    <xdr:sp>
      <xdr:nvSpPr>
        <xdr:cNvPr id="6" name="正方形/長方形 8"/>
        <xdr:cNvSpPr>
          <a:spLocks/>
        </xdr:cNvSpPr>
      </xdr:nvSpPr>
      <xdr:spPr>
        <a:xfrm>
          <a:off x="9182100" y="8410575"/>
          <a:ext cx="4305300" cy="1409700"/>
        </a:xfrm>
        <a:prstGeom prst="rect">
          <a:avLst/>
        </a:prstGeom>
        <a:solidFill>
          <a:srgbClr val="FFFF99"/>
        </a:solidFill>
        <a:ln w="57150" cmpd="sng">
          <a:solidFill>
            <a:srgbClr val="254061"/>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令和５年４月２８日までの実際の監査の日</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　この日付に基づいて補助事業等の完了年月日を整理します。</a:t>
          </a:r>
        </a:p>
      </xdr:txBody>
    </xdr:sp>
    <xdr:clientData/>
  </xdr:twoCellAnchor>
  <xdr:twoCellAnchor>
    <xdr:from>
      <xdr:col>24</xdr:col>
      <xdr:colOff>47625</xdr:colOff>
      <xdr:row>29</xdr:row>
      <xdr:rowOff>38100</xdr:rowOff>
    </xdr:from>
    <xdr:to>
      <xdr:col>26</xdr:col>
      <xdr:colOff>0</xdr:colOff>
      <xdr:row>29</xdr:row>
      <xdr:rowOff>38100</xdr:rowOff>
    </xdr:to>
    <xdr:sp>
      <xdr:nvSpPr>
        <xdr:cNvPr id="7" name="直線矢印コネクタ 9"/>
        <xdr:cNvSpPr>
          <a:spLocks/>
        </xdr:cNvSpPr>
      </xdr:nvSpPr>
      <xdr:spPr>
        <a:xfrm flipH="1">
          <a:off x="8505825" y="9277350"/>
          <a:ext cx="638175" cy="0"/>
        </a:xfrm>
        <a:prstGeom prst="straightConnector1">
          <a:avLst/>
        </a:prstGeom>
        <a:noFill/>
        <a:ln w="76200" cmpd="sng">
          <a:solidFill>
            <a:srgbClr val="254061"/>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13</xdr:row>
      <xdr:rowOff>180975</xdr:rowOff>
    </xdr:from>
    <xdr:to>
      <xdr:col>44</xdr:col>
      <xdr:colOff>47625</xdr:colOff>
      <xdr:row>19</xdr:row>
      <xdr:rowOff>361950</xdr:rowOff>
    </xdr:to>
    <xdr:sp>
      <xdr:nvSpPr>
        <xdr:cNvPr id="1" name="正方形/長方形 4"/>
        <xdr:cNvSpPr>
          <a:spLocks/>
        </xdr:cNvSpPr>
      </xdr:nvSpPr>
      <xdr:spPr>
        <a:xfrm>
          <a:off x="8801100" y="2419350"/>
          <a:ext cx="6353175" cy="114300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76200</xdr:colOff>
      <xdr:row>13</xdr:row>
      <xdr:rowOff>114300</xdr:rowOff>
    </xdr:from>
    <xdr:to>
      <xdr:col>25</xdr:col>
      <xdr:colOff>238125</xdr:colOff>
      <xdr:row>16</xdr:row>
      <xdr:rowOff>19050</xdr:rowOff>
    </xdr:to>
    <xdr:sp>
      <xdr:nvSpPr>
        <xdr:cNvPr id="2" name="直線矢印コネクタ 6"/>
        <xdr:cNvSpPr>
          <a:spLocks/>
        </xdr:cNvSpPr>
      </xdr:nvSpPr>
      <xdr:spPr>
        <a:xfrm flipH="1" flipV="1">
          <a:off x="8324850" y="2352675"/>
          <a:ext cx="504825" cy="504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20</xdr:row>
      <xdr:rowOff>161925</xdr:rowOff>
    </xdr:from>
    <xdr:to>
      <xdr:col>44</xdr:col>
      <xdr:colOff>133350</xdr:colOff>
      <xdr:row>54</xdr:row>
      <xdr:rowOff>66675</xdr:rowOff>
    </xdr:to>
    <xdr:sp>
      <xdr:nvSpPr>
        <xdr:cNvPr id="3" name="正方形/長方形 7"/>
        <xdr:cNvSpPr>
          <a:spLocks/>
        </xdr:cNvSpPr>
      </xdr:nvSpPr>
      <xdr:spPr>
        <a:xfrm>
          <a:off x="8801100" y="3781425"/>
          <a:ext cx="6438900" cy="63817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FF0000"/>
              </a:solidFill>
            </a:rPr>
            <a:t>
</a:t>
          </a:r>
          <a:r>
            <a:rPr lang="en-US" cap="none" sz="1600" b="1" i="0" u="none" baseline="0">
              <a:solidFill>
                <a:srgbClr val="FF0000"/>
              </a:solidFill>
            </a:rPr>
            <a:t>※</a:t>
          </a:r>
          <a:r>
            <a:rPr lang="en-US" cap="none" sz="1600" b="1" i="0" u="none" baseline="0">
              <a:solidFill>
                <a:srgbClr val="FF0000"/>
              </a:solidFill>
              <a:latin typeface="ＭＳ Ｐゴシック"/>
              <a:ea typeface="ＭＳ Ｐゴシック"/>
              <a:cs typeface="ＭＳ Ｐゴシック"/>
            </a:rPr>
            <a:t>育成連の会費は対象。</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れないことがわかるような表記にして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懇親会の実施を妨げるものではありませんので、補助金で実施していない（</a:t>
          </a:r>
          <a:r>
            <a:rPr lang="en-US" cap="none" sz="1600" b="1" i="0" u="sng" baseline="0">
              <a:solidFill>
                <a:srgbClr val="000000"/>
              </a:solidFill>
            </a:rPr>
            <a:t>=</a:t>
          </a:r>
          <a:r>
            <a:rPr lang="en-US" cap="none" sz="1600" b="1" i="0" u="sng" baseline="0">
              <a:solidFill>
                <a:srgbClr val="000000"/>
              </a:solidFill>
              <a:latin typeface="ＭＳ Ｐゴシック"/>
              <a:ea typeface="ＭＳ Ｐゴシック"/>
              <a:cs typeface="ＭＳ Ｐゴシック"/>
            </a:rPr>
            <a:t>自主会計で実施した）ことがわかるよう、実績報告には記載せず、各育成協の本会計の決算に計上し各育成協の総会にて承認を得ることとしてください。</a:t>
          </a:r>
          <a:r>
            <a:rPr lang="en-US" cap="none" sz="1600" b="1" i="0" u="sng" baseline="0">
              <a:solidFill>
                <a:srgbClr val="000000"/>
              </a:solidFill>
            </a:rPr>
            <a:t>
</a:t>
          </a:r>
          <a:r>
            <a:rPr lang="en-US" cap="none" sz="1600" b="1" i="0" u="sng"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85725</xdr:colOff>
      <xdr:row>20</xdr:row>
      <xdr:rowOff>47625</xdr:rowOff>
    </xdr:from>
    <xdr:to>
      <xdr:col>25</xdr:col>
      <xdr:colOff>28575</xdr:colOff>
      <xdr:row>55</xdr:row>
      <xdr:rowOff>0</xdr:rowOff>
    </xdr:to>
    <xdr:sp>
      <xdr:nvSpPr>
        <xdr:cNvPr id="4" name="右中かっこ 9"/>
        <xdr:cNvSpPr>
          <a:spLocks/>
        </xdr:cNvSpPr>
      </xdr:nvSpPr>
      <xdr:spPr>
        <a:xfrm>
          <a:off x="8334375" y="3667125"/>
          <a:ext cx="285750" cy="66198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6</xdr:row>
      <xdr:rowOff>57150</xdr:rowOff>
    </xdr:from>
    <xdr:to>
      <xdr:col>46</xdr:col>
      <xdr:colOff>152400</xdr:colOff>
      <xdr:row>12</xdr:row>
      <xdr:rowOff>161925</xdr:rowOff>
    </xdr:to>
    <xdr:sp>
      <xdr:nvSpPr>
        <xdr:cNvPr id="5" name="正方形/長方形 10"/>
        <xdr:cNvSpPr>
          <a:spLocks/>
        </xdr:cNvSpPr>
      </xdr:nvSpPr>
      <xdr:spPr>
        <a:xfrm>
          <a:off x="8420100" y="828675"/>
          <a:ext cx="7524750" cy="1371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161925</xdr:colOff>
      <xdr:row>0</xdr:row>
      <xdr:rowOff>38100</xdr:rowOff>
    </xdr:from>
    <xdr:to>
      <xdr:col>42</xdr:col>
      <xdr:colOff>266700</xdr:colOff>
      <xdr:row>5</xdr:row>
      <xdr:rowOff>9525</xdr:rowOff>
    </xdr:to>
    <xdr:sp>
      <xdr:nvSpPr>
        <xdr:cNvPr id="6" name="正方形/長方形 11"/>
        <xdr:cNvSpPr>
          <a:spLocks/>
        </xdr:cNvSpPr>
      </xdr:nvSpPr>
      <xdr:spPr>
        <a:xfrm>
          <a:off x="8410575" y="38100"/>
          <a:ext cx="6276975" cy="6762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95250</xdr:colOff>
      <xdr:row>55</xdr:row>
      <xdr:rowOff>57150</xdr:rowOff>
    </xdr:from>
    <xdr:to>
      <xdr:col>44</xdr:col>
      <xdr:colOff>161925</xdr:colOff>
      <xdr:row>58</xdr:row>
      <xdr:rowOff>142875</xdr:rowOff>
    </xdr:to>
    <xdr:sp>
      <xdr:nvSpPr>
        <xdr:cNvPr id="7" name="正方形/長方形 8"/>
        <xdr:cNvSpPr>
          <a:spLocks/>
        </xdr:cNvSpPr>
      </xdr:nvSpPr>
      <xdr:spPr>
        <a:xfrm>
          <a:off x="9029700" y="10344150"/>
          <a:ext cx="6238875"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47625</xdr:colOff>
      <xdr:row>57</xdr:row>
      <xdr:rowOff>9525</xdr:rowOff>
    </xdr:from>
    <xdr:to>
      <xdr:col>26</xdr:col>
      <xdr:colOff>95250</xdr:colOff>
      <xdr:row>58</xdr:row>
      <xdr:rowOff>57150</xdr:rowOff>
    </xdr:to>
    <xdr:sp>
      <xdr:nvSpPr>
        <xdr:cNvPr id="8" name="直線矢印コネクタ 12"/>
        <xdr:cNvSpPr>
          <a:spLocks/>
        </xdr:cNvSpPr>
      </xdr:nvSpPr>
      <xdr:spPr>
        <a:xfrm flipH="1">
          <a:off x="8296275" y="10677525"/>
          <a:ext cx="733425" cy="2381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37</xdr:col>
      <xdr:colOff>161925</xdr:colOff>
      <xdr:row>23</xdr:row>
      <xdr:rowOff>66675</xdr:rowOff>
    </xdr:to>
    <xdr:sp>
      <xdr:nvSpPr>
        <xdr:cNvPr id="1" name="正方形/長方形 2"/>
        <xdr:cNvSpPr>
          <a:spLocks/>
        </xdr:cNvSpPr>
      </xdr:nvSpPr>
      <xdr:spPr>
        <a:xfrm>
          <a:off x="8801100" y="2914650"/>
          <a:ext cx="406717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事業費補助金の金額は、交付申請書に記入した額と一致させます。</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3"/>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自主財源等計上をする場合、備考欄に内訳を記載ください。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5"/>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6"/>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7"/>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4"/>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11"/>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12"/>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95250</xdr:colOff>
      <xdr:row>54</xdr:row>
      <xdr:rowOff>142875</xdr:rowOff>
    </xdr:from>
    <xdr:to>
      <xdr:col>44</xdr:col>
      <xdr:colOff>161925</xdr:colOff>
      <xdr:row>57</xdr:row>
      <xdr:rowOff>228600</xdr:rowOff>
    </xdr:to>
    <xdr:sp>
      <xdr:nvSpPr>
        <xdr:cNvPr id="9" name="正方形/長方形 10"/>
        <xdr:cNvSpPr>
          <a:spLocks/>
        </xdr:cNvSpPr>
      </xdr:nvSpPr>
      <xdr:spPr>
        <a:xfrm>
          <a:off x="9029700" y="10429875"/>
          <a:ext cx="6238875"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47625</xdr:colOff>
      <xdr:row>56</xdr:row>
      <xdr:rowOff>95250</xdr:rowOff>
    </xdr:from>
    <xdr:to>
      <xdr:col>26</xdr:col>
      <xdr:colOff>95250</xdr:colOff>
      <xdr:row>57</xdr:row>
      <xdr:rowOff>142875</xdr:rowOff>
    </xdr:to>
    <xdr:sp>
      <xdr:nvSpPr>
        <xdr:cNvPr id="10" name="直線矢印コネクタ 13"/>
        <xdr:cNvSpPr>
          <a:spLocks/>
        </xdr:cNvSpPr>
      </xdr:nvSpPr>
      <xdr:spPr>
        <a:xfrm flipH="1">
          <a:off x="8296275" y="10763250"/>
          <a:ext cx="733425" cy="2381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104775</xdr:colOff>
      <xdr:row>54</xdr:row>
      <xdr:rowOff>161925</xdr:rowOff>
    </xdr:from>
    <xdr:to>
      <xdr:col>44</xdr:col>
      <xdr:colOff>171450</xdr:colOff>
      <xdr:row>57</xdr:row>
      <xdr:rowOff>247650</xdr:rowOff>
    </xdr:to>
    <xdr:sp>
      <xdr:nvSpPr>
        <xdr:cNvPr id="9" name="正方形/長方形 9"/>
        <xdr:cNvSpPr>
          <a:spLocks/>
        </xdr:cNvSpPr>
      </xdr:nvSpPr>
      <xdr:spPr>
        <a:xfrm>
          <a:off x="9039225" y="10448925"/>
          <a:ext cx="6238875"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66675</xdr:colOff>
      <xdr:row>56</xdr:row>
      <xdr:rowOff>104775</xdr:rowOff>
    </xdr:from>
    <xdr:to>
      <xdr:col>26</xdr:col>
      <xdr:colOff>104775</xdr:colOff>
      <xdr:row>57</xdr:row>
      <xdr:rowOff>161925</xdr:rowOff>
    </xdr:to>
    <xdr:sp>
      <xdr:nvSpPr>
        <xdr:cNvPr id="10" name="直線矢印コネクタ 10"/>
        <xdr:cNvSpPr>
          <a:spLocks/>
        </xdr:cNvSpPr>
      </xdr:nvSpPr>
      <xdr:spPr>
        <a:xfrm flipH="1">
          <a:off x="8315325" y="10772775"/>
          <a:ext cx="723900" cy="2476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104775</xdr:colOff>
      <xdr:row>54</xdr:row>
      <xdr:rowOff>123825</xdr:rowOff>
    </xdr:from>
    <xdr:to>
      <xdr:col>44</xdr:col>
      <xdr:colOff>171450</xdr:colOff>
      <xdr:row>57</xdr:row>
      <xdr:rowOff>209550</xdr:rowOff>
    </xdr:to>
    <xdr:sp>
      <xdr:nvSpPr>
        <xdr:cNvPr id="9" name="正方形/長方形 9"/>
        <xdr:cNvSpPr>
          <a:spLocks/>
        </xdr:cNvSpPr>
      </xdr:nvSpPr>
      <xdr:spPr>
        <a:xfrm>
          <a:off x="9039225" y="10410825"/>
          <a:ext cx="6238875"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66675</xdr:colOff>
      <xdr:row>56</xdr:row>
      <xdr:rowOff>66675</xdr:rowOff>
    </xdr:from>
    <xdr:to>
      <xdr:col>26</xdr:col>
      <xdr:colOff>104775</xdr:colOff>
      <xdr:row>57</xdr:row>
      <xdr:rowOff>123825</xdr:rowOff>
    </xdr:to>
    <xdr:sp>
      <xdr:nvSpPr>
        <xdr:cNvPr id="10" name="直線矢印コネクタ 10"/>
        <xdr:cNvSpPr>
          <a:spLocks/>
        </xdr:cNvSpPr>
      </xdr:nvSpPr>
      <xdr:spPr>
        <a:xfrm flipH="1">
          <a:off x="8315325" y="10734675"/>
          <a:ext cx="723900" cy="2476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17</xdr:row>
      <xdr:rowOff>47625</xdr:rowOff>
    </xdr:from>
    <xdr:to>
      <xdr:col>43</xdr:col>
      <xdr:colOff>180975</xdr:colOff>
      <xdr:row>23</xdr:row>
      <xdr:rowOff>66675</xdr:rowOff>
    </xdr:to>
    <xdr:sp>
      <xdr:nvSpPr>
        <xdr:cNvPr id="1" name="正方形/長方形 17"/>
        <xdr:cNvSpPr>
          <a:spLocks/>
        </xdr:cNvSpPr>
      </xdr:nvSpPr>
      <xdr:spPr>
        <a:xfrm>
          <a:off x="8801100" y="2914650"/>
          <a:ext cx="6143625" cy="13906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事業費補助金の金額は、交付決定額と一致していますか。</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他事業から経費の分配を行った場合、他事業へ経費の分配を行った場合は、変更届をご提出ください。</a:t>
          </a:r>
        </a:p>
      </xdr:txBody>
    </xdr:sp>
    <xdr:clientData/>
  </xdr:twoCellAnchor>
  <xdr:twoCellAnchor>
    <xdr:from>
      <xdr:col>25</xdr:col>
      <xdr:colOff>228600</xdr:colOff>
      <xdr:row>23</xdr:row>
      <xdr:rowOff>161925</xdr:rowOff>
    </xdr:from>
    <xdr:to>
      <xdr:col>43</xdr:col>
      <xdr:colOff>219075</xdr:colOff>
      <xdr:row>28</xdr:row>
      <xdr:rowOff>28575</xdr:rowOff>
    </xdr:to>
    <xdr:sp>
      <xdr:nvSpPr>
        <xdr:cNvPr id="2" name="正方形/長方形 18"/>
        <xdr:cNvSpPr>
          <a:spLocks/>
        </xdr:cNvSpPr>
      </xdr:nvSpPr>
      <xdr:spPr>
        <a:xfrm>
          <a:off x="8820150" y="44005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自主財源等を計上する場合、備考欄に内訳を記載ください。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19</xdr:row>
      <xdr:rowOff>19050</xdr:rowOff>
    </xdr:from>
    <xdr:to>
      <xdr:col>25</xdr:col>
      <xdr:colOff>219075</xdr:colOff>
      <xdr:row>19</xdr:row>
      <xdr:rowOff>95250</xdr:rowOff>
    </xdr:to>
    <xdr:sp>
      <xdr:nvSpPr>
        <xdr:cNvPr id="3" name="直線矢印コネクタ 19"/>
        <xdr:cNvSpPr>
          <a:spLocks/>
        </xdr:cNvSpPr>
      </xdr:nvSpPr>
      <xdr:spPr>
        <a:xfrm flipH="1">
          <a:off x="8315325" y="3495675"/>
          <a:ext cx="495300" cy="76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104775</xdr:rowOff>
    </xdr:from>
    <xdr:to>
      <xdr:col>25</xdr:col>
      <xdr:colOff>238125</xdr:colOff>
      <xdr:row>24</xdr:row>
      <xdr:rowOff>171450</xdr:rowOff>
    </xdr:to>
    <xdr:sp>
      <xdr:nvSpPr>
        <xdr:cNvPr id="4" name="直線矢印コネクタ 20"/>
        <xdr:cNvSpPr>
          <a:spLocks/>
        </xdr:cNvSpPr>
      </xdr:nvSpPr>
      <xdr:spPr>
        <a:xfrm flipH="1" flipV="1">
          <a:off x="8334375" y="4152900"/>
          <a:ext cx="495300" cy="4572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5"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6"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123825</xdr:rowOff>
    </xdr:from>
    <xdr:to>
      <xdr:col>46</xdr:col>
      <xdr:colOff>333375</xdr:colOff>
      <xdr:row>14</xdr:row>
      <xdr:rowOff>142875</xdr:rowOff>
    </xdr:to>
    <xdr:sp>
      <xdr:nvSpPr>
        <xdr:cNvPr id="7" name="正方形/長方形 23"/>
        <xdr:cNvSpPr>
          <a:spLocks/>
        </xdr:cNvSpPr>
      </xdr:nvSpPr>
      <xdr:spPr>
        <a:xfrm>
          <a:off x="8601075" y="1209675"/>
          <a:ext cx="7524750"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0000"/>
              </a:solidFill>
              <a:latin typeface="ＭＳ Ｐゴシック"/>
              <a:ea typeface="ＭＳ Ｐゴシック"/>
              <a:cs typeface="ＭＳ Ｐゴシック"/>
            </a:rPr>
            <a:t>支出が確認できる書類</a:t>
          </a:r>
          <a:r>
            <a:rPr lang="en-US" cap="none" sz="1600" b="0" i="0" u="none" baseline="0">
              <a:solidFill>
                <a:srgbClr val="000000"/>
              </a:solidFill>
              <a:latin typeface="ＭＳ Ｐゴシック"/>
              <a:ea typeface="ＭＳ Ｐゴシック"/>
              <a:cs typeface="ＭＳ Ｐゴシック"/>
            </a:rPr>
            <a:t>を添付ください。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（原則、領収書の写しをご提出ください。領収書の枚数が多い場合は帳簿の写しでも構いません。ただし、定期監査において領収書を確認した際に不備や相違があれば遡って補助金返還の対象となります。）</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8"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twoCellAnchor>
    <xdr:from>
      <xdr:col>26</xdr:col>
      <xdr:colOff>123825</xdr:colOff>
      <xdr:row>54</xdr:row>
      <xdr:rowOff>152400</xdr:rowOff>
    </xdr:from>
    <xdr:to>
      <xdr:col>44</xdr:col>
      <xdr:colOff>180975</xdr:colOff>
      <xdr:row>57</xdr:row>
      <xdr:rowOff>238125</xdr:rowOff>
    </xdr:to>
    <xdr:sp>
      <xdr:nvSpPr>
        <xdr:cNvPr id="9" name="正方形/長方形 9"/>
        <xdr:cNvSpPr>
          <a:spLocks/>
        </xdr:cNvSpPr>
      </xdr:nvSpPr>
      <xdr:spPr>
        <a:xfrm>
          <a:off x="9058275" y="10439400"/>
          <a:ext cx="6229350" cy="6572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原則、</a:t>
          </a:r>
          <a:r>
            <a:rPr lang="en-US" cap="none" sz="1600" b="1" i="0" u="none" baseline="0">
              <a:solidFill>
                <a:srgbClr val="FF0000"/>
              </a:solidFill>
              <a:latin typeface="ＭＳ Ｐゴシック"/>
              <a:ea typeface="ＭＳ Ｐゴシック"/>
              <a:cs typeface="ＭＳ Ｐゴシック"/>
            </a:rPr>
            <a:t>差額は返還</a:t>
          </a:r>
          <a:r>
            <a:rPr lang="en-US" cap="none" sz="1600" b="1" i="0" u="none" baseline="0">
              <a:solidFill>
                <a:srgbClr val="000000"/>
              </a:solidFill>
              <a:latin typeface="ＭＳ Ｐゴシック"/>
              <a:ea typeface="ＭＳ Ｐゴシック"/>
              <a:cs typeface="ＭＳ Ｐゴシック"/>
            </a:rPr>
            <a:t>の対象になりますので、返還がない場合は差額がゼロになるよう作成ください。</a:t>
          </a:r>
        </a:p>
      </xdr:txBody>
    </xdr:sp>
    <xdr:clientData/>
  </xdr:twoCellAnchor>
  <xdr:twoCellAnchor>
    <xdr:from>
      <xdr:col>24</xdr:col>
      <xdr:colOff>76200</xdr:colOff>
      <xdr:row>56</xdr:row>
      <xdr:rowOff>95250</xdr:rowOff>
    </xdr:from>
    <xdr:to>
      <xdr:col>26</xdr:col>
      <xdr:colOff>123825</xdr:colOff>
      <xdr:row>57</xdr:row>
      <xdr:rowOff>152400</xdr:rowOff>
    </xdr:to>
    <xdr:sp>
      <xdr:nvSpPr>
        <xdr:cNvPr id="10" name="直線矢印コネクタ 10"/>
        <xdr:cNvSpPr>
          <a:spLocks/>
        </xdr:cNvSpPr>
      </xdr:nvSpPr>
      <xdr:spPr>
        <a:xfrm flipH="1">
          <a:off x="8324850" y="10763250"/>
          <a:ext cx="733425" cy="2476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7"/>
  <sheetViews>
    <sheetView tabSelected="1" view="pageBreakPreview" zoomScaleSheetLayoutView="100" workbookViewId="0" topLeftCell="A1">
      <selection activeCell="B4" sqref="B4"/>
    </sheetView>
  </sheetViews>
  <sheetFormatPr defaultColWidth="9.00390625" defaultRowHeight="13.5"/>
  <cols>
    <col min="1" max="1" width="13.75390625" style="75" customWidth="1"/>
    <col min="2" max="2" width="16.50390625" style="75" customWidth="1"/>
    <col min="3" max="6" width="10.375" style="75" customWidth="1"/>
    <col min="7" max="16384" width="9.00390625" style="75" customWidth="1"/>
  </cols>
  <sheetData>
    <row r="1" spans="1:6" ht="28.5" customHeight="1">
      <c r="A1" s="97" t="s">
        <v>113</v>
      </c>
      <c r="B1" s="97"/>
      <c r="C1" s="97"/>
      <c r="D1" s="97"/>
      <c r="E1" s="97"/>
      <c r="F1" s="97"/>
    </row>
    <row r="2" ht="15.75" customHeight="1"/>
    <row r="3" spans="1:6" ht="39" customHeight="1">
      <c r="A3" s="76" t="s">
        <v>0</v>
      </c>
      <c r="B3" s="77" t="s">
        <v>114</v>
      </c>
      <c r="C3" s="82">
        <v>5</v>
      </c>
      <c r="D3" s="78" t="s">
        <v>112</v>
      </c>
      <c r="E3" s="79"/>
      <c r="F3" s="79"/>
    </row>
    <row r="4" spans="1:6" ht="39" customHeight="1">
      <c r="A4" s="80" t="s">
        <v>115</v>
      </c>
      <c r="B4" s="83"/>
      <c r="C4" s="98" t="s">
        <v>118</v>
      </c>
      <c r="D4" s="98"/>
      <c r="E4" s="98"/>
      <c r="F4" s="99"/>
    </row>
    <row r="5" spans="1:6" ht="39" customHeight="1">
      <c r="A5" s="80" t="s">
        <v>116</v>
      </c>
      <c r="B5" s="100"/>
      <c r="C5" s="101"/>
      <c r="D5" s="101"/>
      <c r="E5" s="101"/>
      <c r="F5" s="102"/>
    </row>
    <row r="6" spans="1:6" ht="39" customHeight="1">
      <c r="A6" s="80" t="s">
        <v>117</v>
      </c>
      <c r="B6" s="103"/>
      <c r="C6" s="104"/>
      <c r="D6" s="104"/>
      <c r="E6" s="104"/>
      <c r="F6" s="105"/>
    </row>
    <row r="7" ht="39" customHeight="1">
      <c r="A7" s="81"/>
    </row>
    <row r="8" ht="15" customHeight="1"/>
    <row r="9" ht="15.75" customHeight="1"/>
    <row r="10" ht="15.75" customHeight="1"/>
    <row r="11" ht="15.75" customHeight="1"/>
    <row r="12" ht="15.75" customHeight="1"/>
    <row r="13" ht="15.75" customHeight="1"/>
    <row r="14" ht="15.75" customHeight="1"/>
    <row r="15" ht="15.75" customHeight="1"/>
    <row r="16" ht="15.75" customHeight="1"/>
    <row r="17" ht="15.75" customHeight="1"/>
  </sheetData>
  <sheetProtection/>
  <mergeCells count="4">
    <mergeCell ref="A1:F1"/>
    <mergeCell ref="C4:F4"/>
    <mergeCell ref="B5:F5"/>
    <mergeCell ref="B6:F6"/>
  </mergeCells>
  <printOptions horizontalCentered="1" verticalCentered="1"/>
  <pageMargins left="0.5511811023622047" right="0.31496062992125984" top="0.53" bottom="0.23" header="0.31496062992125984" footer="0.16"/>
  <pageSetup horizontalDpi="300" verticalDpi="300" orientation="portrait" paperSize="9" r:id="rId2"/>
  <headerFooter alignWithMargins="0">
    <oddHeader>&amp;L&amp;"ＭＳ Ｐ明朝,標準"&amp;12第４号様式（第１２条関係）
</oddHeader>
  </headerFooter>
  <drawing r:id="rId1"/>
</worksheet>
</file>

<file path=xl/worksheets/sheet10.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6">
      <selection activeCell="AB64" sqref="AB64"/>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24</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87</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25">
      <selection activeCell="AB57" sqref="AB57"/>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25</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3">
      <selection activeCell="AC58" sqref="AC5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26</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9">
      <selection activeCell="AF56" sqref="AF5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27</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88</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22">
      <selection activeCell="AC58" sqref="AC5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28</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9">
      <selection activeCell="AA58" sqref="AA5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C7" s="51"/>
      <c r="D7" s="51"/>
      <c r="E7" s="51"/>
      <c r="F7" s="51"/>
      <c r="G7" s="5"/>
    </row>
    <row r="8" spans="1:23" ht="15" customHeight="1">
      <c r="A8" s="5"/>
      <c r="B8" s="370" t="s">
        <v>89</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B6:F6"/>
    <mergeCell ref="A2:X3"/>
    <mergeCell ref="Q5:S5"/>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3:X61"/>
  <sheetViews>
    <sheetView showZeros="0" view="pageBreakPreview" zoomScaleSheetLayoutView="100" workbookViewId="0" topLeftCell="A7">
      <selection activeCell="H24" sqref="H24:H27"/>
    </sheetView>
  </sheetViews>
  <sheetFormatPr defaultColWidth="3.875" defaultRowHeight="15.75" customHeight="1"/>
  <cols>
    <col min="1" max="16384" width="3.875" style="1" customWidth="1"/>
  </cols>
  <sheetData>
    <row r="3" spans="7:18" ht="15.75" customHeight="1">
      <c r="G3" s="178" t="s">
        <v>37</v>
      </c>
      <c r="H3" s="178"/>
      <c r="I3" s="178"/>
      <c r="J3" s="178"/>
      <c r="K3" s="178"/>
      <c r="L3" s="178"/>
      <c r="M3" s="178"/>
      <c r="N3" s="178"/>
      <c r="O3" s="178"/>
      <c r="P3" s="178"/>
      <c r="Q3" s="178"/>
      <c r="R3" s="178"/>
    </row>
    <row r="4" spans="7:18" ht="15.75" customHeight="1">
      <c r="G4" s="178"/>
      <c r="H4" s="178"/>
      <c r="I4" s="178"/>
      <c r="J4" s="178"/>
      <c r="K4" s="178"/>
      <c r="L4" s="178"/>
      <c r="M4" s="178"/>
      <c r="N4" s="178"/>
      <c r="O4" s="178"/>
      <c r="P4" s="178"/>
      <c r="Q4" s="178"/>
      <c r="R4" s="178"/>
    </row>
    <row r="6" spans="17:24" ht="15.75" customHeight="1">
      <c r="Q6" s="171" t="s">
        <v>68</v>
      </c>
      <c r="R6" s="171"/>
      <c r="S6" s="17"/>
      <c r="T6" s="1" t="s">
        <v>31</v>
      </c>
      <c r="U6" s="17"/>
      <c r="V6" s="2" t="s">
        <v>34</v>
      </c>
      <c r="W6" s="17"/>
      <c r="X6" s="1" t="s">
        <v>33</v>
      </c>
    </row>
    <row r="7" spans="1:7" ht="15.75" customHeight="1">
      <c r="A7" s="172" t="s">
        <v>35</v>
      </c>
      <c r="B7" s="172"/>
      <c r="C7" s="172"/>
      <c r="D7" s="172"/>
      <c r="E7" s="172"/>
      <c r="F7" s="172"/>
      <c r="G7" s="172"/>
    </row>
    <row r="8" spans="9:12" ht="15.75" customHeight="1">
      <c r="I8" s="172" t="s">
        <v>57</v>
      </c>
      <c r="J8" s="172"/>
      <c r="K8" s="172"/>
      <c r="L8" s="172"/>
    </row>
    <row r="9" spans="12:24" ht="15.75" customHeight="1">
      <c r="L9" s="183" t="s">
        <v>13</v>
      </c>
      <c r="M9" s="183"/>
      <c r="N9" s="174">
        <f>'基本情報'!$B$5</f>
        <v>0</v>
      </c>
      <c r="O9" s="174"/>
      <c r="P9" s="174"/>
      <c r="Q9" s="174"/>
      <c r="R9" s="174"/>
      <c r="S9" s="174"/>
      <c r="T9" s="174"/>
      <c r="U9" s="174"/>
      <c r="V9" s="174"/>
      <c r="W9" s="174"/>
      <c r="X9" s="174"/>
    </row>
    <row r="10" spans="12:24" ht="15.75" customHeight="1">
      <c r="L10" s="183"/>
      <c r="M10" s="183"/>
      <c r="N10" s="174"/>
      <c r="O10" s="174"/>
      <c r="P10" s="174"/>
      <c r="Q10" s="174"/>
      <c r="R10" s="174"/>
      <c r="S10" s="174"/>
      <c r="T10" s="174"/>
      <c r="U10" s="174"/>
      <c r="V10" s="174"/>
      <c r="W10" s="174"/>
      <c r="X10" s="174"/>
    </row>
    <row r="11" spans="12:24" ht="15.75" customHeight="1">
      <c r="L11" s="3"/>
      <c r="M11" s="3"/>
      <c r="N11" s="4"/>
      <c r="O11" s="4"/>
      <c r="P11" s="4"/>
      <c r="Q11" s="4"/>
      <c r="R11" s="4"/>
      <c r="S11" s="4"/>
      <c r="T11" s="4"/>
      <c r="U11" s="4"/>
      <c r="V11" s="4"/>
      <c r="W11" s="4"/>
      <c r="X11" s="4"/>
    </row>
    <row r="12" spans="4:24" ht="15.75" customHeight="1">
      <c r="D12" s="2"/>
      <c r="L12" s="173" t="s">
        <v>14</v>
      </c>
      <c r="M12" s="173"/>
      <c r="N12" s="184">
        <f>'基本情報'!$B$4</f>
        <v>0</v>
      </c>
      <c r="O12" s="184"/>
      <c r="P12" s="184"/>
      <c r="Q12" s="179" t="s">
        <v>4</v>
      </c>
      <c r="R12" s="179"/>
      <c r="S12" s="179"/>
      <c r="T12" s="179"/>
      <c r="U12" s="179"/>
      <c r="V12" s="179"/>
      <c r="W12" s="179"/>
      <c r="X12" s="179"/>
    </row>
    <row r="13" spans="12:24" ht="15.75" customHeight="1">
      <c r="L13" s="173"/>
      <c r="M13" s="173"/>
      <c r="N13" s="184"/>
      <c r="O13" s="184"/>
      <c r="P13" s="184"/>
      <c r="Q13" s="179"/>
      <c r="R13" s="179"/>
      <c r="S13" s="179"/>
      <c r="T13" s="179"/>
      <c r="U13" s="179"/>
      <c r="V13" s="179"/>
      <c r="W13" s="179"/>
      <c r="X13" s="179"/>
    </row>
    <row r="14" spans="12:13" ht="15.75" customHeight="1">
      <c r="L14" s="3"/>
      <c r="M14" s="3"/>
    </row>
    <row r="15" spans="12:23" ht="15.75" customHeight="1">
      <c r="L15" s="173" t="s">
        <v>15</v>
      </c>
      <c r="M15" s="173"/>
      <c r="N15" s="172" t="s">
        <v>16</v>
      </c>
      <c r="O15" s="172"/>
      <c r="P15" s="180">
        <f>'基本情報'!$B$6</f>
        <v>0</v>
      </c>
      <c r="Q15" s="180"/>
      <c r="R15" s="180"/>
      <c r="S15" s="180"/>
      <c r="T15" s="180"/>
      <c r="U15" s="180"/>
      <c r="V15" s="172" t="s">
        <v>3</v>
      </c>
      <c r="W15" s="172"/>
    </row>
    <row r="16" spans="12:23" ht="15.75" customHeight="1">
      <c r="L16" s="173"/>
      <c r="M16" s="173"/>
      <c r="N16" s="172"/>
      <c r="O16" s="172"/>
      <c r="P16" s="180"/>
      <c r="Q16" s="180"/>
      <c r="R16" s="180"/>
      <c r="S16" s="180"/>
      <c r="T16" s="180"/>
      <c r="U16" s="180"/>
      <c r="V16" s="172"/>
      <c r="W16" s="172"/>
    </row>
    <row r="17" spans="12:23" ht="15.75" customHeight="1">
      <c r="L17" s="3"/>
      <c r="M17" s="3"/>
      <c r="N17" s="3"/>
      <c r="O17" s="3"/>
      <c r="P17" s="7"/>
      <c r="Q17" s="7"/>
      <c r="R17" s="7"/>
      <c r="S17" s="7"/>
      <c r="T17" s="7"/>
      <c r="U17" s="7"/>
      <c r="V17" s="3"/>
      <c r="W17" s="3"/>
    </row>
    <row r="19" spans="3:22" ht="15.75" customHeight="1">
      <c r="C19" s="179" t="s">
        <v>40</v>
      </c>
      <c r="D19" s="179"/>
      <c r="E19" s="179"/>
      <c r="F19" s="179"/>
      <c r="G19" s="179"/>
      <c r="H19" s="179"/>
      <c r="I19" s="179"/>
      <c r="J19" s="179"/>
      <c r="K19" s="179"/>
      <c r="L19" s="179"/>
      <c r="M19" s="179"/>
      <c r="N19" s="179"/>
      <c r="O19" s="179"/>
      <c r="P19" s="179"/>
      <c r="Q19" s="179"/>
      <c r="R19" s="179"/>
      <c r="S19" s="179"/>
      <c r="T19" s="179"/>
      <c r="U19" s="179"/>
      <c r="V19" s="179"/>
    </row>
    <row r="20" spans="3:22" ht="15.75" customHeight="1">
      <c r="C20" s="179"/>
      <c r="D20" s="179"/>
      <c r="E20" s="179"/>
      <c r="F20" s="179"/>
      <c r="G20" s="179"/>
      <c r="H20" s="179"/>
      <c r="I20" s="179"/>
      <c r="J20" s="179"/>
      <c r="K20" s="179"/>
      <c r="L20" s="179"/>
      <c r="M20" s="179"/>
      <c r="N20" s="179"/>
      <c r="O20" s="179"/>
      <c r="P20" s="179"/>
      <c r="Q20" s="179"/>
      <c r="R20" s="179"/>
      <c r="S20" s="179"/>
      <c r="T20" s="179"/>
      <c r="U20" s="179"/>
      <c r="V20" s="179"/>
    </row>
    <row r="21" spans="2:23" ht="15.75" customHeight="1">
      <c r="B21" s="130" t="s">
        <v>38</v>
      </c>
      <c r="C21" s="130"/>
      <c r="D21" s="130"/>
      <c r="E21" s="130"/>
      <c r="F21" s="119" t="s">
        <v>71</v>
      </c>
      <c r="G21" s="120"/>
      <c r="H21" s="120"/>
      <c r="I21" s="120"/>
      <c r="J21" s="121"/>
      <c r="K21" s="130" t="s">
        <v>39</v>
      </c>
      <c r="L21" s="130"/>
      <c r="M21" s="130"/>
      <c r="N21" s="130"/>
      <c r="O21" s="181" t="s">
        <v>69</v>
      </c>
      <c r="P21" s="182"/>
      <c r="Q21" s="182"/>
      <c r="R21" s="182"/>
      <c r="S21" s="182"/>
      <c r="T21" s="182"/>
      <c r="U21" s="182"/>
      <c r="V21" s="182"/>
      <c r="W21" s="182"/>
    </row>
    <row r="22" spans="2:23" ht="15.75" customHeight="1">
      <c r="B22" s="130"/>
      <c r="C22" s="130"/>
      <c r="D22" s="130"/>
      <c r="E22" s="130"/>
      <c r="F22" s="122"/>
      <c r="G22" s="123"/>
      <c r="H22" s="123"/>
      <c r="I22" s="123"/>
      <c r="J22" s="124"/>
      <c r="K22" s="130"/>
      <c r="L22" s="130"/>
      <c r="M22" s="130"/>
      <c r="N22" s="130"/>
      <c r="O22" s="182"/>
      <c r="P22" s="182"/>
      <c r="Q22" s="182"/>
      <c r="R22" s="182"/>
      <c r="S22" s="182"/>
      <c r="T22" s="182"/>
      <c r="U22" s="182"/>
      <c r="V22" s="182"/>
      <c r="W22" s="182"/>
    </row>
    <row r="23" spans="2:23" ht="15.75" customHeight="1">
      <c r="B23" s="130"/>
      <c r="C23" s="130"/>
      <c r="D23" s="130"/>
      <c r="E23" s="130"/>
      <c r="F23" s="125"/>
      <c r="G23" s="126"/>
      <c r="H23" s="126"/>
      <c r="I23" s="126"/>
      <c r="J23" s="127"/>
      <c r="K23" s="130"/>
      <c r="L23" s="130"/>
      <c r="M23" s="130"/>
      <c r="N23" s="130"/>
      <c r="O23" s="182"/>
      <c r="P23" s="182"/>
      <c r="Q23" s="182"/>
      <c r="R23" s="182"/>
      <c r="S23" s="182"/>
      <c r="T23" s="182"/>
      <c r="U23" s="182"/>
      <c r="V23" s="182"/>
      <c r="W23" s="182"/>
    </row>
    <row r="24" spans="2:23" ht="15.75" customHeight="1">
      <c r="B24" s="118" t="s">
        <v>0</v>
      </c>
      <c r="C24" s="118"/>
      <c r="D24" s="118"/>
      <c r="E24" s="118"/>
      <c r="F24" s="131" t="s">
        <v>68</v>
      </c>
      <c r="G24" s="132"/>
      <c r="H24" s="137">
        <f>'基本情報'!$C$3</f>
        <v>5</v>
      </c>
      <c r="I24" s="132" t="s">
        <v>112</v>
      </c>
      <c r="J24" s="175"/>
      <c r="K24" s="128" t="s">
        <v>111</v>
      </c>
      <c r="L24" s="129"/>
      <c r="M24" s="129"/>
      <c r="N24" s="129"/>
      <c r="O24" s="150" t="s">
        <v>108</v>
      </c>
      <c r="P24" s="150"/>
      <c r="Q24" s="150"/>
      <c r="R24" s="150"/>
      <c r="S24" s="150"/>
      <c r="T24" s="150"/>
      <c r="U24" s="150"/>
      <c r="V24" s="150"/>
      <c r="W24" s="150"/>
    </row>
    <row r="25" spans="2:23" ht="15.75" customHeight="1">
      <c r="B25" s="118"/>
      <c r="C25" s="118"/>
      <c r="D25" s="118"/>
      <c r="E25" s="118"/>
      <c r="F25" s="133"/>
      <c r="G25" s="134"/>
      <c r="H25" s="138"/>
      <c r="I25" s="134"/>
      <c r="J25" s="176"/>
      <c r="K25" s="129"/>
      <c r="L25" s="129"/>
      <c r="M25" s="129"/>
      <c r="N25" s="129"/>
      <c r="O25" s="150"/>
      <c r="P25" s="150"/>
      <c r="Q25" s="150"/>
      <c r="R25" s="150"/>
      <c r="S25" s="150"/>
      <c r="T25" s="150"/>
      <c r="U25" s="150"/>
      <c r="V25" s="150"/>
      <c r="W25" s="150"/>
    </row>
    <row r="26" spans="2:23" ht="15.75" customHeight="1">
      <c r="B26" s="118"/>
      <c r="C26" s="118"/>
      <c r="D26" s="118"/>
      <c r="E26" s="118"/>
      <c r="F26" s="133"/>
      <c r="G26" s="134"/>
      <c r="H26" s="138"/>
      <c r="I26" s="134"/>
      <c r="J26" s="176"/>
      <c r="K26" s="129"/>
      <c r="L26" s="129"/>
      <c r="M26" s="129"/>
      <c r="N26" s="129"/>
      <c r="O26" s="150"/>
      <c r="P26" s="150"/>
      <c r="Q26" s="150"/>
      <c r="R26" s="150"/>
      <c r="S26" s="150"/>
      <c r="T26" s="150"/>
      <c r="U26" s="150"/>
      <c r="V26" s="150"/>
      <c r="W26" s="150"/>
    </row>
    <row r="27" spans="2:23" ht="15.75" customHeight="1">
      <c r="B27" s="118"/>
      <c r="C27" s="118"/>
      <c r="D27" s="118"/>
      <c r="E27" s="118"/>
      <c r="F27" s="135"/>
      <c r="G27" s="136"/>
      <c r="H27" s="139"/>
      <c r="I27" s="136"/>
      <c r="J27" s="177"/>
      <c r="K27" s="129"/>
      <c r="L27" s="129"/>
      <c r="M27" s="129"/>
      <c r="N27" s="129"/>
      <c r="O27" s="150"/>
      <c r="P27" s="150"/>
      <c r="Q27" s="150"/>
      <c r="R27" s="150"/>
      <c r="S27" s="150"/>
      <c r="T27" s="150"/>
      <c r="U27" s="150"/>
      <c r="V27" s="150"/>
      <c r="W27" s="150"/>
    </row>
    <row r="28" spans="2:23" ht="15.75" customHeight="1">
      <c r="B28" s="130" t="s">
        <v>41</v>
      </c>
      <c r="C28" s="130"/>
      <c r="D28" s="130"/>
      <c r="E28" s="130"/>
      <c r="F28" s="130"/>
      <c r="G28" s="130"/>
      <c r="H28" s="130"/>
      <c r="I28" s="130"/>
      <c r="J28" s="151" t="s">
        <v>70</v>
      </c>
      <c r="K28" s="152"/>
      <c r="L28" s="152"/>
      <c r="M28" s="152"/>
      <c r="N28" s="152"/>
      <c r="O28" s="152"/>
      <c r="P28" s="152"/>
      <c r="Q28" s="152"/>
      <c r="R28" s="152"/>
      <c r="S28" s="152"/>
      <c r="T28" s="152"/>
      <c r="U28" s="152"/>
      <c r="V28" s="152"/>
      <c r="W28" s="153"/>
    </row>
    <row r="29" spans="1:23" ht="15.75" customHeight="1">
      <c r="A29" s="5"/>
      <c r="B29" s="130"/>
      <c r="C29" s="130"/>
      <c r="D29" s="130"/>
      <c r="E29" s="130"/>
      <c r="F29" s="130"/>
      <c r="G29" s="130"/>
      <c r="H29" s="130"/>
      <c r="I29" s="130"/>
      <c r="J29" s="154"/>
      <c r="K29" s="155"/>
      <c r="L29" s="155"/>
      <c r="M29" s="155"/>
      <c r="N29" s="155"/>
      <c r="O29" s="155"/>
      <c r="P29" s="155"/>
      <c r="Q29" s="155"/>
      <c r="R29" s="155"/>
      <c r="S29" s="155"/>
      <c r="T29" s="155"/>
      <c r="U29" s="155"/>
      <c r="V29" s="155"/>
      <c r="W29" s="156"/>
    </row>
    <row r="30" spans="1:23" ht="15.75" customHeight="1">
      <c r="A30" s="6"/>
      <c r="B30" s="130"/>
      <c r="C30" s="130"/>
      <c r="D30" s="130"/>
      <c r="E30" s="130"/>
      <c r="F30" s="130"/>
      <c r="G30" s="130"/>
      <c r="H30" s="130"/>
      <c r="I30" s="130"/>
      <c r="J30" s="154"/>
      <c r="K30" s="155"/>
      <c r="L30" s="155"/>
      <c r="M30" s="155"/>
      <c r="N30" s="155"/>
      <c r="O30" s="155"/>
      <c r="P30" s="155"/>
      <c r="Q30" s="155"/>
      <c r="R30" s="155"/>
      <c r="S30" s="155"/>
      <c r="T30" s="155"/>
      <c r="U30" s="155"/>
      <c r="V30" s="155"/>
      <c r="W30" s="156"/>
    </row>
    <row r="31" spans="1:23" ht="15.75" customHeight="1">
      <c r="A31" s="5"/>
      <c r="B31" s="130"/>
      <c r="C31" s="130"/>
      <c r="D31" s="130"/>
      <c r="E31" s="130"/>
      <c r="F31" s="130"/>
      <c r="G31" s="130"/>
      <c r="H31" s="130"/>
      <c r="I31" s="130"/>
      <c r="J31" s="157"/>
      <c r="K31" s="158"/>
      <c r="L31" s="158"/>
      <c r="M31" s="158"/>
      <c r="N31" s="158"/>
      <c r="O31" s="158"/>
      <c r="P31" s="158"/>
      <c r="Q31" s="158"/>
      <c r="R31" s="158"/>
      <c r="S31" s="158"/>
      <c r="T31" s="158"/>
      <c r="U31" s="158"/>
      <c r="V31" s="158"/>
      <c r="W31" s="159"/>
    </row>
    <row r="32" spans="1:23" ht="15.75" customHeight="1">
      <c r="A32" s="5"/>
      <c r="B32" s="130" t="s">
        <v>42</v>
      </c>
      <c r="C32" s="130"/>
      <c r="D32" s="130"/>
      <c r="E32" s="130"/>
      <c r="F32" s="130"/>
      <c r="G32" s="130"/>
      <c r="H32" s="130"/>
      <c r="I32" s="130"/>
      <c r="J32" s="163">
        <f>J36</f>
        <v>0</v>
      </c>
      <c r="K32" s="164"/>
      <c r="L32" s="164"/>
      <c r="M32" s="164"/>
      <c r="N32" s="164"/>
      <c r="O32" s="164"/>
      <c r="P32" s="164"/>
      <c r="Q32" s="164"/>
      <c r="R32" s="164"/>
      <c r="S32" s="169" t="s">
        <v>1</v>
      </c>
      <c r="T32" s="170"/>
      <c r="U32" s="170"/>
      <c r="V32" s="170"/>
      <c r="W32" s="170"/>
    </row>
    <row r="33" spans="1:23" ht="15.75" customHeight="1">
      <c r="A33" s="5"/>
      <c r="B33" s="130"/>
      <c r="C33" s="130"/>
      <c r="D33" s="130"/>
      <c r="E33" s="130"/>
      <c r="F33" s="130"/>
      <c r="G33" s="130"/>
      <c r="H33" s="130"/>
      <c r="I33" s="130"/>
      <c r="J33" s="165"/>
      <c r="K33" s="166"/>
      <c r="L33" s="166"/>
      <c r="M33" s="166"/>
      <c r="N33" s="166"/>
      <c r="O33" s="166"/>
      <c r="P33" s="166"/>
      <c r="Q33" s="166"/>
      <c r="R33" s="166"/>
      <c r="S33" s="169"/>
      <c r="T33" s="170"/>
      <c r="U33" s="170"/>
      <c r="V33" s="170"/>
      <c r="W33" s="170"/>
    </row>
    <row r="34" spans="1:23" ht="15.75" customHeight="1">
      <c r="A34" s="5"/>
      <c r="B34" s="130"/>
      <c r="C34" s="130"/>
      <c r="D34" s="130"/>
      <c r="E34" s="130"/>
      <c r="F34" s="130"/>
      <c r="G34" s="130"/>
      <c r="H34" s="130"/>
      <c r="I34" s="130"/>
      <c r="J34" s="165"/>
      <c r="K34" s="166"/>
      <c r="L34" s="166"/>
      <c r="M34" s="166"/>
      <c r="N34" s="166"/>
      <c r="O34" s="166"/>
      <c r="P34" s="166"/>
      <c r="Q34" s="166"/>
      <c r="R34" s="166"/>
      <c r="S34" s="169"/>
      <c r="T34" s="170"/>
      <c r="U34" s="170"/>
      <c r="V34" s="170"/>
      <c r="W34" s="170"/>
    </row>
    <row r="35" spans="1:23" ht="15.75" customHeight="1">
      <c r="A35" s="5"/>
      <c r="B35" s="130"/>
      <c r="C35" s="130"/>
      <c r="D35" s="130"/>
      <c r="E35" s="130"/>
      <c r="F35" s="130"/>
      <c r="G35" s="130"/>
      <c r="H35" s="130"/>
      <c r="I35" s="130"/>
      <c r="J35" s="167"/>
      <c r="K35" s="168"/>
      <c r="L35" s="168"/>
      <c r="M35" s="168"/>
      <c r="N35" s="168"/>
      <c r="O35" s="168"/>
      <c r="P35" s="168"/>
      <c r="Q35" s="168"/>
      <c r="R35" s="168"/>
      <c r="S35" s="169"/>
      <c r="T35" s="170"/>
      <c r="U35" s="170"/>
      <c r="V35" s="170"/>
      <c r="W35" s="170"/>
    </row>
    <row r="36" spans="1:23" ht="15.75" customHeight="1">
      <c r="A36" s="5"/>
      <c r="B36" s="130" t="s">
        <v>44</v>
      </c>
      <c r="C36" s="130"/>
      <c r="D36" s="130"/>
      <c r="E36" s="130"/>
      <c r="F36" s="130"/>
      <c r="G36" s="130"/>
      <c r="H36" s="130"/>
      <c r="I36" s="130"/>
      <c r="J36" s="161"/>
      <c r="K36" s="161"/>
      <c r="L36" s="161"/>
      <c r="M36" s="161"/>
      <c r="N36" s="161"/>
      <c r="O36" s="161"/>
      <c r="P36" s="161"/>
      <c r="Q36" s="161"/>
      <c r="R36" s="162"/>
      <c r="S36" s="169" t="s">
        <v>1</v>
      </c>
      <c r="T36" s="170"/>
      <c r="U36" s="170"/>
      <c r="V36" s="170"/>
      <c r="W36" s="170"/>
    </row>
    <row r="37" spans="1:23" ht="15.75" customHeight="1">
      <c r="A37" s="5"/>
      <c r="B37" s="130"/>
      <c r="C37" s="130"/>
      <c r="D37" s="130"/>
      <c r="E37" s="130"/>
      <c r="F37" s="130"/>
      <c r="G37" s="130"/>
      <c r="H37" s="130"/>
      <c r="I37" s="130"/>
      <c r="J37" s="161"/>
      <c r="K37" s="161"/>
      <c r="L37" s="161"/>
      <c r="M37" s="161"/>
      <c r="N37" s="161"/>
      <c r="O37" s="161"/>
      <c r="P37" s="161"/>
      <c r="Q37" s="161"/>
      <c r="R37" s="162"/>
      <c r="S37" s="169"/>
      <c r="T37" s="170"/>
      <c r="U37" s="170"/>
      <c r="V37" s="170"/>
      <c r="W37" s="170"/>
    </row>
    <row r="38" spans="1:23" ht="15.75" customHeight="1">
      <c r="A38" s="5"/>
      <c r="B38" s="130"/>
      <c r="C38" s="130"/>
      <c r="D38" s="130"/>
      <c r="E38" s="130"/>
      <c r="F38" s="130"/>
      <c r="G38" s="130"/>
      <c r="H38" s="130"/>
      <c r="I38" s="130"/>
      <c r="J38" s="161"/>
      <c r="K38" s="161"/>
      <c r="L38" s="161"/>
      <c r="M38" s="161"/>
      <c r="N38" s="161"/>
      <c r="O38" s="161"/>
      <c r="P38" s="161"/>
      <c r="Q38" s="161"/>
      <c r="R38" s="162"/>
      <c r="S38" s="169"/>
      <c r="T38" s="170"/>
      <c r="U38" s="170"/>
      <c r="V38" s="170"/>
      <c r="W38" s="170"/>
    </row>
    <row r="39" spans="1:23" ht="15.75" customHeight="1">
      <c r="A39" s="5"/>
      <c r="B39" s="130"/>
      <c r="C39" s="130"/>
      <c r="D39" s="130"/>
      <c r="E39" s="130"/>
      <c r="F39" s="130"/>
      <c r="G39" s="130"/>
      <c r="H39" s="130"/>
      <c r="I39" s="130"/>
      <c r="J39" s="161"/>
      <c r="K39" s="161"/>
      <c r="L39" s="161"/>
      <c r="M39" s="161"/>
      <c r="N39" s="161"/>
      <c r="O39" s="161"/>
      <c r="P39" s="161"/>
      <c r="Q39" s="161"/>
      <c r="R39" s="162"/>
      <c r="S39" s="169"/>
      <c r="T39" s="170"/>
      <c r="U39" s="170"/>
      <c r="V39" s="170"/>
      <c r="W39" s="170"/>
    </row>
    <row r="40" spans="1:23" ht="15.75" customHeight="1">
      <c r="A40" s="5"/>
      <c r="B40" s="160" t="s">
        <v>43</v>
      </c>
      <c r="C40" s="140"/>
      <c r="D40" s="140"/>
      <c r="E40" s="140"/>
      <c r="F40" s="140"/>
      <c r="G40" s="140"/>
      <c r="H40" s="140"/>
      <c r="I40" s="140"/>
      <c r="J40" s="106">
        <f>'（２）運営'!G56+'（３）事業①'!G56+'（３）事業②'!G56+'（３）事業③'!G56+'（３）事業④'!G56+'（３）事業⑤'!G56+'（３）事業⑥'!G56+'（３）事業⑦'!G56+'（３）事業⑧'!G56+'（３）事業⑨'!G56+'（３）事業⑩'!G56</f>
        <v>0</v>
      </c>
      <c r="K40" s="107"/>
      <c r="L40" s="107"/>
      <c r="M40" s="107"/>
      <c r="N40" s="107"/>
      <c r="O40" s="107"/>
      <c r="P40" s="107"/>
      <c r="Q40" s="107"/>
      <c r="R40" s="107"/>
      <c r="S40" s="112" t="s">
        <v>1</v>
      </c>
      <c r="T40" s="112"/>
      <c r="U40" s="112"/>
      <c r="V40" s="112"/>
      <c r="W40" s="113"/>
    </row>
    <row r="41" spans="1:23" ht="15.75" customHeight="1">
      <c r="A41" s="5"/>
      <c r="B41" s="140"/>
      <c r="C41" s="140"/>
      <c r="D41" s="140"/>
      <c r="E41" s="140"/>
      <c r="F41" s="140"/>
      <c r="G41" s="140"/>
      <c r="H41" s="140"/>
      <c r="I41" s="140"/>
      <c r="J41" s="108"/>
      <c r="K41" s="109"/>
      <c r="L41" s="109"/>
      <c r="M41" s="109"/>
      <c r="N41" s="109"/>
      <c r="O41" s="109"/>
      <c r="P41" s="109"/>
      <c r="Q41" s="109"/>
      <c r="R41" s="109"/>
      <c r="S41" s="114"/>
      <c r="T41" s="114"/>
      <c r="U41" s="114"/>
      <c r="V41" s="114"/>
      <c r="W41" s="115"/>
    </row>
    <row r="42" spans="1:23" ht="15.75" customHeight="1">
      <c r="A42" s="5"/>
      <c r="B42" s="140"/>
      <c r="C42" s="140"/>
      <c r="D42" s="140"/>
      <c r="E42" s="140"/>
      <c r="F42" s="140"/>
      <c r="G42" s="140"/>
      <c r="H42" s="140"/>
      <c r="I42" s="140"/>
      <c r="J42" s="108"/>
      <c r="K42" s="109"/>
      <c r="L42" s="109"/>
      <c r="M42" s="109"/>
      <c r="N42" s="109"/>
      <c r="O42" s="109"/>
      <c r="P42" s="109"/>
      <c r="Q42" s="109"/>
      <c r="R42" s="109"/>
      <c r="S42" s="114"/>
      <c r="T42" s="114"/>
      <c r="U42" s="114"/>
      <c r="V42" s="114"/>
      <c r="W42" s="115"/>
    </row>
    <row r="43" spans="1:23" ht="15.75" customHeight="1">
      <c r="A43" s="5"/>
      <c r="B43" s="140"/>
      <c r="C43" s="140"/>
      <c r="D43" s="140"/>
      <c r="E43" s="140"/>
      <c r="F43" s="140"/>
      <c r="G43" s="140"/>
      <c r="H43" s="140"/>
      <c r="I43" s="140"/>
      <c r="J43" s="110"/>
      <c r="K43" s="111"/>
      <c r="L43" s="111"/>
      <c r="M43" s="111"/>
      <c r="N43" s="111"/>
      <c r="O43" s="111"/>
      <c r="P43" s="111"/>
      <c r="Q43" s="111"/>
      <c r="R43" s="111"/>
      <c r="S43" s="116"/>
      <c r="T43" s="116"/>
      <c r="U43" s="116"/>
      <c r="V43" s="116"/>
      <c r="W43" s="117"/>
    </row>
    <row r="44" spans="1:23" ht="12.75" customHeight="1">
      <c r="A44" s="5"/>
      <c r="B44" s="140" t="s">
        <v>17</v>
      </c>
      <c r="C44" s="140"/>
      <c r="D44" s="140"/>
      <c r="E44" s="140"/>
      <c r="F44" s="140"/>
      <c r="G44" s="140"/>
      <c r="H44" s="140"/>
      <c r="I44" s="140"/>
      <c r="J44" s="141" t="s">
        <v>105</v>
      </c>
      <c r="K44" s="142"/>
      <c r="L44" s="142"/>
      <c r="M44" s="142"/>
      <c r="N44" s="142"/>
      <c r="O44" s="142"/>
      <c r="P44" s="142"/>
      <c r="Q44" s="142"/>
      <c r="R44" s="142"/>
      <c r="S44" s="142"/>
      <c r="T44" s="142"/>
      <c r="U44" s="142"/>
      <c r="V44" s="142"/>
      <c r="W44" s="143"/>
    </row>
    <row r="45" spans="1:23" ht="12.75" customHeight="1">
      <c r="A45" s="5"/>
      <c r="B45" s="140"/>
      <c r="C45" s="140"/>
      <c r="D45" s="140"/>
      <c r="E45" s="140"/>
      <c r="F45" s="140"/>
      <c r="G45" s="140"/>
      <c r="H45" s="140"/>
      <c r="I45" s="140"/>
      <c r="J45" s="144"/>
      <c r="K45" s="145"/>
      <c r="L45" s="145"/>
      <c r="M45" s="145"/>
      <c r="N45" s="145"/>
      <c r="O45" s="145"/>
      <c r="P45" s="145"/>
      <c r="Q45" s="145"/>
      <c r="R45" s="145"/>
      <c r="S45" s="145"/>
      <c r="T45" s="145"/>
      <c r="U45" s="145"/>
      <c r="V45" s="145"/>
      <c r="W45" s="146"/>
    </row>
    <row r="46" spans="1:23" ht="12.75" customHeight="1">
      <c r="A46" s="5"/>
      <c r="B46" s="140"/>
      <c r="C46" s="140"/>
      <c r="D46" s="140"/>
      <c r="E46" s="140"/>
      <c r="F46" s="140"/>
      <c r="G46" s="140"/>
      <c r="H46" s="140"/>
      <c r="I46" s="140"/>
      <c r="J46" s="144"/>
      <c r="K46" s="145"/>
      <c r="L46" s="145"/>
      <c r="M46" s="145"/>
      <c r="N46" s="145"/>
      <c r="O46" s="145"/>
      <c r="P46" s="145"/>
      <c r="Q46" s="145"/>
      <c r="R46" s="145"/>
      <c r="S46" s="145"/>
      <c r="T46" s="145"/>
      <c r="U46" s="145"/>
      <c r="V46" s="145"/>
      <c r="W46" s="146"/>
    </row>
    <row r="47" spans="1:23" ht="12.75" customHeight="1">
      <c r="A47" s="5"/>
      <c r="B47" s="140"/>
      <c r="C47" s="140"/>
      <c r="D47" s="140"/>
      <c r="E47" s="140"/>
      <c r="F47" s="140"/>
      <c r="G47" s="140"/>
      <c r="H47" s="140"/>
      <c r="I47" s="140"/>
      <c r="J47" s="144"/>
      <c r="K47" s="145"/>
      <c r="L47" s="145"/>
      <c r="M47" s="145"/>
      <c r="N47" s="145"/>
      <c r="O47" s="145"/>
      <c r="P47" s="145"/>
      <c r="Q47" s="145"/>
      <c r="R47" s="145"/>
      <c r="S47" s="145"/>
      <c r="T47" s="145"/>
      <c r="U47" s="145"/>
      <c r="V47" s="145"/>
      <c r="W47" s="146"/>
    </row>
    <row r="48" spans="1:23" ht="12.75" customHeight="1">
      <c r="A48" s="5"/>
      <c r="B48" s="140"/>
      <c r="C48" s="140"/>
      <c r="D48" s="140"/>
      <c r="E48" s="140"/>
      <c r="F48" s="140"/>
      <c r="G48" s="140"/>
      <c r="H48" s="140"/>
      <c r="I48" s="140"/>
      <c r="J48" s="144"/>
      <c r="K48" s="145"/>
      <c r="L48" s="145"/>
      <c r="M48" s="145"/>
      <c r="N48" s="145"/>
      <c r="O48" s="145"/>
      <c r="P48" s="145"/>
      <c r="Q48" s="145"/>
      <c r="R48" s="145"/>
      <c r="S48" s="145"/>
      <c r="T48" s="145"/>
      <c r="U48" s="145"/>
      <c r="V48" s="145"/>
      <c r="W48" s="146"/>
    </row>
    <row r="49" spans="1:23" ht="12.75" customHeight="1">
      <c r="A49" s="5"/>
      <c r="B49" s="140"/>
      <c r="C49" s="140"/>
      <c r="D49" s="140"/>
      <c r="E49" s="140"/>
      <c r="F49" s="140"/>
      <c r="G49" s="140"/>
      <c r="H49" s="140"/>
      <c r="I49" s="140"/>
      <c r="J49" s="144"/>
      <c r="K49" s="145"/>
      <c r="L49" s="145"/>
      <c r="M49" s="145"/>
      <c r="N49" s="145"/>
      <c r="O49" s="145"/>
      <c r="P49" s="145"/>
      <c r="Q49" s="145"/>
      <c r="R49" s="145"/>
      <c r="S49" s="145"/>
      <c r="T49" s="145"/>
      <c r="U49" s="145"/>
      <c r="V49" s="145"/>
      <c r="W49" s="146"/>
    </row>
    <row r="50" spans="1:23" ht="15.75" customHeight="1">
      <c r="A50" s="5"/>
      <c r="B50" s="140"/>
      <c r="C50" s="140"/>
      <c r="D50" s="140"/>
      <c r="E50" s="140"/>
      <c r="F50" s="140"/>
      <c r="G50" s="140"/>
      <c r="H50" s="140"/>
      <c r="I50" s="140"/>
      <c r="J50" s="144"/>
      <c r="K50" s="145"/>
      <c r="L50" s="145"/>
      <c r="M50" s="145"/>
      <c r="N50" s="145"/>
      <c r="O50" s="145"/>
      <c r="P50" s="145"/>
      <c r="Q50" s="145"/>
      <c r="R50" s="145"/>
      <c r="S50" s="145"/>
      <c r="T50" s="145"/>
      <c r="U50" s="145"/>
      <c r="V50" s="145"/>
      <c r="W50" s="146"/>
    </row>
    <row r="51" spans="1:23" ht="15.75" customHeight="1">
      <c r="A51" s="5"/>
      <c r="B51" s="140"/>
      <c r="C51" s="140"/>
      <c r="D51" s="140"/>
      <c r="E51" s="140"/>
      <c r="F51" s="140"/>
      <c r="G51" s="140"/>
      <c r="H51" s="140"/>
      <c r="I51" s="140"/>
      <c r="J51" s="144"/>
      <c r="K51" s="145"/>
      <c r="L51" s="145"/>
      <c r="M51" s="145"/>
      <c r="N51" s="145"/>
      <c r="O51" s="145"/>
      <c r="P51" s="145"/>
      <c r="Q51" s="145"/>
      <c r="R51" s="145"/>
      <c r="S51" s="145"/>
      <c r="T51" s="145"/>
      <c r="U51" s="145"/>
      <c r="V51" s="145"/>
      <c r="W51" s="146"/>
    </row>
    <row r="52" spans="1:23" ht="15.75" customHeight="1">
      <c r="A52" s="5"/>
      <c r="B52" s="140"/>
      <c r="C52" s="140"/>
      <c r="D52" s="140"/>
      <c r="E52" s="140"/>
      <c r="F52" s="140"/>
      <c r="G52" s="140"/>
      <c r="H52" s="140"/>
      <c r="I52" s="140"/>
      <c r="J52" s="144"/>
      <c r="K52" s="145"/>
      <c r="L52" s="145"/>
      <c r="M52" s="145"/>
      <c r="N52" s="145"/>
      <c r="O52" s="145"/>
      <c r="P52" s="145"/>
      <c r="Q52" s="145"/>
      <c r="R52" s="145"/>
      <c r="S52" s="145"/>
      <c r="T52" s="145"/>
      <c r="U52" s="145"/>
      <c r="V52" s="145"/>
      <c r="W52" s="146"/>
    </row>
    <row r="53" spans="1:23" ht="15.75" customHeight="1">
      <c r="A53" s="5"/>
      <c r="B53" s="140"/>
      <c r="C53" s="140"/>
      <c r="D53" s="140"/>
      <c r="E53" s="140"/>
      <c r="F53" s="140"/>
      <c r="G53" s="140"/>
      <c r="H53" s="140"/>
      <c r="I53" s="140"/>
      <c r="J53" s="147"/>
      <c r="K53" s="148"/>
      <c r="L53" s="148"/>
      <c r="M53" s="148"/>
      <c r="N53" s="148"/>
      <c r="O53" s="148"/>
      <c r="P53" s="148"/>
      <c r="Q53" s="148"/>
      <c r="R53" s="148"/>
      <c r="S53" s="148"/>
      <c r="T53" s="148"/>
      <c r="U53" s="148"/>
      <c r="V53" s="148"/>
      <c r="W53" s="149"/>
    </row>
    <row r="54" spans="1:5" ht="15.75" customHeight="1">
      <c r="A54" s="5"/>
      <c r="B54" s="5"/>
      <c r="C54" s="5"/>
      <c r="D54" s="5"/>
      <c r="E54" s="5"/>
    </row>
    <row r="55" spans="1:5" ht="15.75" customHeight="1">
      <c r="A55" s="5"/>
      <c r="B55" s="5"/>
      <c r="C55" s="5"/>
      <c r="D55" s="5"/>
      <c r="E55" s="5"/>
    </row>
    <row r="56" spans="1:5" ht="15.75" customHeight="1">
      <c r="A56" s="5"/>
      <c r="B56" s="5"/>
      <c r="C56" s="5"/>
      <c r="D56" s="5"/>
      <c r="E56" s="5"/>
    </row>
    <row r="57" spans="1:5" ht="15.75" customHeight="1">
      <c r="A57" s="5"/>
      <c r="B57" s="5"/>
      <c r="C57" s="5"/>
      <c r="D57" s="5"/>
      <c r="E57" s="5"/>
    </row>
    <row r="58" spans="1:5" ht="15.75" customHeight="1">
      <c r="A58" s="5"/>
      <c r="B58" s="5"/>
      <c r="E58" s="5"/>
    </row>
    <row r="59" spans="1:5" ht="15.75" customHeight="1">
      <c r="A59" s="5"/>
      <c r="B59" s="5"/>
      <c r="E59" s="5"/>
    </row>
    <row r="60" spans="1:5" ht="15.75" customHeight="1">
      <c r="A60" s="5"/>
      <c r="B60" s="5"/>
      <c r="E60" s="5"/>
    </row>
    <row r="61" spans="1:5" ht="15.75" customHeight="1">
      <c r="A61" s="5"/>
      <c r="B61" s="5"/>
      <c r="C61" s="5"/>
      <c r="D61" s="5"/>
      <c r="E61" s="5"/>
    </row>
  </sheetData>
  <sheetProtection/>
  <mergeCells count="37">
    <mergeCell ref="G3:R4"/>
    <mergeCell ref="I8:L8"/>
    <mergeCell ref="C19:V20"/>
    <mergeCell ref="P15:U16"/>
    <mergeCell ref="O21:W23"/>
    <mergeCell ref="V15:W16"/>
    <mergeCell ref="L9:M10"/>
    <mergeCell ref="L12:M13"/>
    <mergeCell ref="N12:P13"/>
    <mergeCell ref="Q12:X13"/>
    <mergeCell ref="S36:W39"/>
    <mergeCell ref="Q6:R6"/>
    <mergeCell ref="A7:G7"/>
    <mergeCell ref="L15:M16"/>
    <mergeCell ref="N15:O16"/>
    <mergeCell ref="N9:X10"/>
    <mergeCell ref="I24:J27"/>
    <mergeCell ref="B44:I53"/>
    <mergeCell ref="J44:W53"/>
    <mergeCell ref="O24:W27"/>
    <mergeCell ref="J28:W31"/>
    <mergeCell ref="B32:I35"/>
    <mergeCell ref="B40:I43"/>
    <mergeCell ref="J36:R39"/>
    <mergeCell ref="B28:I31"/>
    <mergeCell ref="J32:R35"/>
    <mergeCell ref="S32:W35"/>
    <mergeCell ref="J40:R43"/>
    <mergeCell ref="S40:W43"/>
    <mergeCell ref="B24:E27"/>
    <mergeCell ref="F21:J23"/>
    <mergeCell ref="K24:N27"/>
    <mergeCell ref="K21:N23"/>
    <mergeCell ref="B21:E23"/>
    <mergeCell ref="F24:G27"/>
    <mergeCell ref="H24:H27"/>
    <mergeCell ref="B36:I39"/>
  </mergeCells>
  <printOptions horizontalCentered="1" verticalCentered="1"/>
  <pageMargins left="0.5511811023622047" right="0.31496062992125984" top="0.53" bottom="0.23" header="0.31496062992125984" footer="0.16"/>
  <pageSetup horizontalDpi="300" verticalDpi="300" orientation="portrait" paperSize="9" r:id="rId2"/>
  <headerFooter alignWithMargins="0">
    <oddHeader>&amp;L&amp;"ＭＳ Ｐ明朝,標準"&amp;12第４号様式（第１２条関係）
</oddHeader>
  </headerFooter>
  <drawing r:id="rId1"/>
</worksheet>
</file>

<file path=xl/worksheets/sheet3.xml><?xml version="1.0" encoding="utf-8"?>
<worksheet xmlns="http://schemas.openxmlformats.org/spreadsheetml/2006/main" xmlns:r="http://schemas.openxmlformats.org/officeDocument/2006/relationships">
  <dimension ref="A1:AX30"/>
  <sheetViews>
    <sheetView view="pageBreakPreview" zoomScaleSheetLayoutView="100" workbookViewId="0" topLeftCell="A1">
      <selection activeCell="G12" sqref="G12"/>
    </sheetView>
  </sheetViews>
  <sheetFormatPr defaultColWidth="2.25390625" defaultRowHeight="13.5"/>
  <cols>
    <col min="1" max="3" width="3.625" style="0" customWidth="1"/>
    <col min="4" max="11" width="2.25390625" style="0" customWidth="1"/>
    <col min="12" max="14" width="3.625" style="0" customWidth="1"/>
    <col min="15" max="42" width="2.25390625" style="0" customWidth="1"/>
    <col min="43" max="43" width="6.75390625" style="0" bestFit="1" customWidth="1"/>
  </cols>
  <sheetData>
    <row r="1" spans="1:39" s="9" customFormat="1" ht="24.75" customHeight="1">
      <c r="A1" s="209" t="s">
        <v>45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row>
    <row r="2" spans="27:37" s="9" customFormat="1" ht="24.75" customHeight="1">
      <c r="AA2" s="9" t="s">
        <v>67</v>
      </c>
      <c r="AC2" s="210"/>
      <c r="AD2" s="210"/>
      <c r="AE2" s="9" t="s">
        <v>31</v>
      </c>
      <c r="AF2" s="210"/>
      <c r="AG2" s="210"/>
      <c r="AH2" s="9" t="s">
        <v>46</v>
      </c>
      <c r="AI2" s="210"/>
      <c r="AJ2" s="210"/>
      <c r="AK2" s="9" t="s">
        <v>32</v>
      </c>
    </row>
    <row r="3" spans="2:11" s="9" customFormat="1" ht="24.75" customHeight="1">
      <c r="B3" s="211" t="s">
        <v>47</v>
      </c>
      <c r="C3" s="211"/>
      <c r="D3" s="211"/>
      <c r="E3" s="211"/>
      <c r="F3" s="211"/>
      <c r="G3" s="211"/>
      <c r="H3" s="211"/>
      <c r="I3" s="211"/>
      <c r="J3" s="211"/>
      <c r="K3" s="11"/>
    </row>
    <row r="4" spans="15:38" s="9" customFormat="1" ht="24.75" customHeight="1">
      <c r="O4" s="12"/>
      <c r="P4" s="12"/>
      <c r="Q4" s="12"/>
      <c r="R4" s="12"/>
      <c r="S4" s="12"/>
      <c r="U4" s="13" t="s">
        <v>55</v>
      </c>
      <c r="V4" s="13"/>
      <c r="W4" s="13"/>
      <c r="X4" s="216">
        <f>'様式（実績報告）'!N9</f>
        <v>0</v>
      </c>
      <c r="Y4" s="216"/>
      <c r="Z4" s="216"/>
      <c r="AA4" s="216"/>
      <c r="AB4" s="216"/>
      <c r="AC4" s="216"/>
      <c r="AD4" s="216"/>
      <c r="AE4" s="216"/>
      <c r="AF4" s="216"/>
      <c r="AG4" s="216"/>
      <c r="AH4" s="216"/>
      <c r="AI4" s="216"/>
      <c r="AJ4" s="216"/>
      <c r="AK4" s="216"/>
      <c r="AL4" s="216"/>
    </row>
    <row r="5" spans="15:39" s="9" customFormat="1" ht="24.75" customHeight="1">
      <c r="O5" s="12"/>
      <c r="P5" s="12"/>
      <c r="Q5" s="12"/>
      <c r="R5" s="12"/>
      <c r="S5" s="12"/>
      <c r="U5" s="13" t="s">
        <v>54</v>
      </c>
      <c r="V5" s="13"/>
      <c r="W5" s="13"/>
      <c r="X5" s="215">
        <f>'様式（実績報告）'!N12</f>
        <v>0</v>
      </c>
      <c r="Y5" s="215"/>
      <c r="Z5" s="215"/>
      <c r="AA5" s="215"/>
      <c r="AB5" s="215"/>
      <c r="AC5" s="215"/>
      <c r="AD5" s="214" t="s">
        <v>29</v>
      </c>
      <c r="AE5" s="214"/>
      <c r="AF5" s="214"/>
      <c r="AG5" s="214"/>
      <c r="AH5" s="214"/>
      <c r="AI5" s="214"/>
      <c r="AJ5" s="214"/>
      <c r="AK5" s="214"/>
      <c r="AL5" s="214"/>
      <c r="AM5" s="13"/>
    </row>
    <row r="6" spans="21:38" s="9" customFormat="1" ht="24.75" customHeight="1">
      <c r="U6" s="13" t="s">
        <v>15</v>
      </c>
      <c r="V6" s="13"/>
      <c r="W6" s="13"/>
      <c r="X6" s="189" t="s">
        <v>36</v>
      </c>
      <c r="Y6" s="189"/>
      <c r="Z6" s="189"/>
      <c r="AA6" s="13"/>
      <c r="AB6" s="213">
        <f>'様式（実績報告）'!P15</f>
        <v>0</v>
      </c>
      <c r="AC6" s="213"/>
      <c r="AD6" s="213"/>
      <c r="AE6" s="213"/>
      <c r="AF6" s="213"/>
      <c r="AG6" s="213"/>
      <c r="AH6" s="213"/>
      <c r="AI6" s="213"/>
      <c r="AJ6" s="213"/>
      <c r="AL6" s="9" t="s">
        <v>48</v>
      </c>
    </row>
    <row r="7" spans="2:37" s="9" customFormat="1" ht="24.75" customHeight="1">
      <c r="B7" s="212" t="s">
        <v>109</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row>
    <row r="8" spans="15:38" s="9" customFormat="1" ht="11.25" customHeight="1" thickBot="1">
      <c r="O8" s="14"/>
      <c r="Q8" s="14"/>
      <c r="R8" s="14"/>
      <c r="S8" s="202"/>
      <c r="T8" s="202"/>
      <c r="U8" s="202"/>
      <c r="V8" s="202"/>
      <c r="W8" s="202"/>
      <c r="X8" s="202"/>
      <c r="Y8" s="202"/>
      <c r="Z8" s="202"/>
      <c r="AA8" s="202"/>
      <c r="AB8" s="202"/>
      <c r="AC8" s="202"/>
      <c r="AD8" s="202"/>
      <c r="AE8" s="202"/>
      <c r="AF8" s="202"/>
      <c r="AG8" s="202"/>
      <c r="AH8" s="202"/>
      <c r="AI8" s="202"/>
      <c r="AJ8" s="202"/>
      <c r="AK8" s="202"/>
      <c r="AL8" s="14"/>
    </row>
    <row r="9" spans="1:39" s="10" customFormat="1" ht="24.75" customHeight="1">
      <c r="A9" s="203" t="s">
        <v>49</v>
      </c>
      <c r="B9" s="204"/>
      <c r="C9" s="204"/>
      <c r="D9" s="204"/>
      <c r="E9" s="204"/>
      <c r="F9" s="204"/>
      <c r="G9" s="204"/>
      <c r="H9" s="204"/>
      <c r="I9" s="204"/>
      <c r="J9" s="204"/>
      <c r="K9" s="204"/>
      <c r="L9" s="204" t="s">
        <v>50</v>
      </c>
      <c r="M9" s="204"/>
      <c r="N9" s="204"/>
      <c r="O9" s="204"/>
      <c r="P9" s="204"/>
      <c r="Q9" s="204"/>
      <c r="R9" s="204"/>
      <c r="S9" s="204"/>
      <c r="T9" s="204"/>
      <c r="U9" s="204"/>
      <c r="V9" s="204"/>
      <c r="W9" s="204" t="s">
        <v>51</v>
      </c>
      <c r="X9" s="204"/>
      <c r="Y9" s="204"/>
      <c r="Z9" s="204"/>
      <c r="AA9" s="204"/>
      <c r="AB9" s="204"/>
      <c r="AC9" s="204"/>
      <c r="AD9" s="204"/>
      <c r="AE9" s="204" t="s">
        <v>52</v>
      </c>
      <c r="AF9" s="204"/>
      <c r="AG9" s="204"/>
      <c r="AH9" s="204"/>
      <c r="AI9" s="204"/>
      <c r="AJ9" s="204"/>
      <c r="AK9" s="204"/>
      <c r="AL9" s="204"/>
      <c r="AM9" s="206"/>
    </row>
    <row r="10" spans="1:50" s="10" customFormat="1" ht="24.75" customHeight="1">
      <c r="A10" s="90" t="s">
        <v>31</v>
      </c>
      <c r="B10" s="37" t="s">
        <v>46</v>
      </c>
      <c r="C10" s="35" t="s">
        <v>32</v>
      </c>
      <c r="D10" s="208" t="s">
        <v>53</v>
      </c>
      <c r="E10" s="208"/>
      <c r="F10" s="208"/>
      <c r="G10" s="208"/>
      <c r="H10" s="208"/>
      <c r="I10" s="208"/>
      <c r="J10" s="208"/>
      <c r="K10" s="208"/>
      <c r="L10" s="36" t="s">
        <v>31</v>
      </c>
      <c r="M10" s="37" t="s">
        <v>46</v>
      </c>
      <c r="N10" s="35" t="s">
        <v>32</v>
      </c>
      <c r="O10" s="208" t="s">
        <v>53</v>
      </c>
      <c r="P10" s="208"/>
      <c r="Q10" s="208"/>
      <c r="R10" s="208"/>
      <c r="S10" s="208"/>
      <c r="T10" s="208"/>
      <c r="U10" s="208"/>
      <c r="V10" s="208"/>
      <c r="W10" s="205"/>
      <c r="X10" s="205"/>
      <c r="Y10" s="205"/>
      <c r="Z10" s="205"/>
      <c r="AA10" s="205"/>
      <c r="AB10" s="205"/>
      <c r="AC10" s="205"/>
      <c r="AD10" s="205"/>
      <c r="AE10" s="205"/>
      <c r="AF10" s="205"/>
      <c r="AG10" s="205"/>
      <c r="AH10" s="205"/>
      <c r="AI10" s="205"/>
      <c r="AJ10" s="205"/>
      <c r="AK10" s="205"/>
      <c r="AL10" s="205"/>
      <c r="AM10" s="207"/>
      <c r="AS10" s="185" t="s">
        <v>58</v>
      </c>
      <c r="AT10" s="185" t="s">
        <v>59</v>
      </c>
      <c r="AU10" s="185" t="s">
        <v>60</v>
      </c>
      <c r="AV10" s="185" t="s">
        <v>61</v>
      </c>
      <c r="AW10" s="185" t="s">
        <v>62</v>
      </c>
      <c r="AX10" s="185" t="s">
        <v>63</v>
      </c>
    </row>
    <row r="11" spans="1:50" s="10" customFormat="1" ht="8.25" customHeight="1">
      <c r="A11" s="68"/>
      <c r="B11" s="21"/>
      <c r="C11" s="65"/>
      <c r="D11" s="67"/>
      <c r="E11" s="21"/>
      <c r="F11" s="21"/>
      <c r="G11" s="21"/>
      <c r="H11" s="21"/>
      <c r="I11" s="21"/>
      <c r="J11" s="21"/>
      <c r="K11" s="28" t="s">
        <v>1</v>
      </c>
      <c r="L11" s="31"/>
      <c r="M11" s="21"/>
      <c r="N11" s="65"/>
      <c r="O11" s="21"/>
      <c r="P11" s="21"/>
      <c r="Q11" s="21"/>
      <c r="R11" s="21"/>
      <c r="S11" s="21"/>
      <c r="T11" s="21"/>
      <c r="U11" s="21"/>
      <c r="V11" s="38" t="s">
        <v>1</v>
      </c>
      <c r="W11" s="43"/>
      <c r="X11" s="45"/>
      <c r="Y11" s="45"/>
      <c r="Z11" s="45"/>
      <c r="AA11" s="45"/>
      <c r="AB11" s="45"/>
      <c r="AC11" s="45"/>
      <c r="AD11" s="28" t="s">
        <v>1</v>
      </c>
      <c r="AE11" s="193">
        <f>IF(AQ14&gt;0,"戻入","")</f>
      </c>
      <c r="AF11" s="194"/>
      <c r="AG11" s="194"/>
      <c r="AH11" s="194"/>
      <c r="AI11" s="194"/>
      <c r="AJ11" s="194"/>
      <c r="AK11" s="194"/>
      <c r="AL11" s="194"/>
      <c r="AM11" s="195"/>
      <c r="AS11" s="185"/>
      <c r="AT11" s="185"/>
      <c r="AU11" s="185"/>
      <c r="AV11" s="185"/>
      <c r="AW11" s="185"/>
      <c r="AX11" s="185"/>
    </row>
    <row r="12" spans="1:50" s="10" customFormat="1" ht="21" customHeight="1">
      <c r="A12" s="54"/>
      <c r="B12" s="55"/>
      <c r="C12" s="69"/>
      <c r="D12" s="64"/>
      <c r="E12" s="26">
        <f>IF($AQ$12&gt;=100000,"￥","")</f>
      </c>
      <c r="F12" s="26">
        <f>IF($AQ$12&lt;10000,"",IF($AQ$12&lt;100000,"￥",$AS$12))</f>
      </c>
      <c r="G12" s="27">
        <f>IF($AQ$12&lt;1000,"",IF($AQ$12&lt;10000,"￥",$AT$12))</f>
      </c>
      <c r="H12" s="26">
        <f>IF($AQ$12&lt;100,"",IF($AQ$12&lt;1000,"￥",AU12))</f>
      </c>
      <c r="I12" s="26">
        <f>IF($AQ$12&lt;10,"",IF($AQ$12&lt;100,"￥",$AV$12))</f>
      </c>
      <c r="J12" s="26">
        <f>IF($AQ$12&lt;1,"",IF($AQ$12&lt;10,"￥",AW12))</f>
      </c>
      <c r="K12" s="26">
        <f>IF($AQ$12=0,"",$AX$12)</f>
      </c>
      <c r="L12" s="74"/>
      <c r="M12" s="55"/>
      <c r="N12" s="69"/>
      <c r="O12" s="64"/>
      <c r="P12" s="26">
        <f>IF($AQ$13&gt;=100000,"￥","")</f>
      </c>
      <c r="Q12" s="26">
        <f>IF($AQ$13&lt;10000,"",IF($AQ$13&lt;100000,"￥",$AS$13))</f>
      </c>
      <c r="R12" s="27">
        <f>IF($AQ$13&lt;1000,"",IF($AQ$13&lt;10000,"￥",$AT$13))</f>
      </c>
      <c r="S12" s="26">
        <f>IF($AQ$13&lt;100,"",IF($AQ$13&lt;1000,"￥",AU13))</f>
      </c>
      <c r="T12" s="26">
        <f>IF($AQ$13&lt;10,"",IF($AQ$13&lt;100,"￥",$AV$13))</f>
      </c>
      <c r="U12" s="26">
        <f>IF($AQ$13&lt;1,"",IF($AQ$13&lt;10,"￥",$AW$13))</f>
      </c>
      <c r="V12" s="25">
        <f>IF($AQ$13=0,"",$AX$13)</f>
      </c>
      <c r="W12" s="44"/>
      <c r="X12" s="26">
        <f>IF(AQ14&gt;=100000,"￥","")</f>
      </c>
      <c r="Y12" s="26">
        <f>IF(AQ14&lt;10000,"",IF(AQ14&lt;100000,"￥",IF(AQ14&lt;1000000,INT(AQ14/100000),IF(INT(AQ14/100000)=0,""))))</f>
      </c>
      <c r="Z12" s="27">
        <f>IF(AQ14&lt;1000,"",IF(AQ14&lt;10000,"￥",IF(AQ14&gt;=10000,INT((AQ14-INT(AQ14/100000)*100000)/10000),"￥")))</f>
      </c>
      <c r="AA12" s="26">
        <f>IF(AQ14&lt;100,"",IF(AQ14&lt;1000,"￥",IF(AQ14&gt;=1000,INT((AQ14-(INT(AQ14/100000)*100000+AT14*10000))/1000),"￥")))</f>
      </c>
      <c r="AB12" s="26">
        <f>IF(AQ14&lt;10,"",IF(AQ14&lt;100,"￥",INT(((AQ14-(INT(AQ14/100000)*100000+AT14*10000+AU14*1000))/100))))</f>
      </c>
      <c r="AC12" s="26">
        <f>IF($AQ$14&lt;1,"",IF($AQ$14&lt;10,"￥",$AW$14))</f>
      </c>
      <c r="AD12" s="25">
        <f>IF($AQ$14=0,"",$AX$14)</f>
      </c>
      <c r="AE12" s="196"/>
      <c r="AF12" s="197"/>
      <c r="AG12" s="197"/>
      <c r="AH12" s="197"/>
      <c r="AI12" s="197"/>
      <c r="AJ12" s="197"/>
      <c r="AK12" s="197"/>
      <c r="AL12" s="197"/>
      <c r="AM12" s="198"/>
      <c r="AQ12" s="10">
        <f>'様式（実績報告）'!J36</f>
        <v>0</v>
      </c>
      <c r="AS12" s="15">
        <f>INT(AQ12/100000)</f>
        <v>0</v>
      </c>
      <c r="AT12" s="15">
        <f>INT((AQ12-INT(AQ12/100000)*100000)/10000)</f>
        <v>0</v>
      </c>
      <c r="AU12" s="15">
        <f>INT((AQ12-(INT(AQ12/100000)*100000+AT12*10000))/1000)</f>
        <v>0</v>
      </c>
      <c r="AV12" s="15">
        <f>INT(((AQ12-(INT(AQ12/100000)*100000+AT12*10000+AU12*1000))/100))</f>
        <v>0</v>
      </c>
      <c r="AW12" s="15">
        <f>INT(((AQ12-(INT(AQ12/100000)*100000+AT12*10000+AU12*1000+AV12*100))/10))</f>
        <v>0</v>
      </c>
      <c r="AX12" s="15">
        <f>INT(((AQ12-(INT(AQ12/100000)*100000+AT12*10000+AU12*1000+AV12*100+AW12*10))/1))</f>
        <v>0</v>
      </c>
    </row>
    <row r="13" spans="1:50" s="10" customFormat="1" ht="24.75" customHeight="1">
      <c r="A13" s="18"/>
      <c r="B13" s="22"/>
      <c r="C13" s="66"/>
      <c r="D13" s="22"/>
      <c r="E13" s="22"/>
      <c r="F13" s="22"/>
      <c r="G13" s="22"/>
      <c r="H13" s="22"/>
      <c r="I13" s="22"/>
      <c r="J13" s="22"/>
      <c r="K13" s="29"/>
      <c r="L13" s="32"/>
      <c r="M13" s="22"/>
      <c r="N13" s="66"/>
      <c r="O13" s="22"/>
      <c r="P13" s="22"/>
      <c r="Q13" s="22"/>
      <c r="R13" s="22"/>
      <c r="S13" s="22"/>
      <c r="T13" s="22"/>
      <c r="U13" s="22"/>
      <c r="V13" s="39"/>
      <c r="W13" s="32"/>
      <c r="X13" s="22"/>
      <c r="Y13" s="22"/>
      <c r="Z13" s="22"/>
      <c r="AA13" s="22"/>
      <c r="AB13" s="22"/>
      <c r="AC13" s="22"/>
      <c r="AD13" s="29"/>
      <c r="AE13" s="190"/>
      <c r="AF13" s="191"/>
      <c r="AG13" s="191"/>
      <c r="AH13" s="191"/>
      <c r="AI13" s="191"/>
      <c r="AJ13" s="191"/>
      <c r="AK13" s="191"/>
      <c r="AL13" s="191"/>
      <c r="AM13" s="192"/>
      <c r="AQ13" s="10">
        <f>AQ16+AQ17+AQ18+AQ19+AQ20+AQ21+AQ22+AQ23+AQ24+AQ25+AQ26</f>
        <v>0</v>
      </c>
      <c r="AS13" s="15">
        <f>INT(AQ13/100000)</f>
        <v>0</v>
      </c>
      <c r="AT13" s="15">
        <f>INT((AQ13-INT(AQ13/100000)*100000)/10000)</f>
        <v>0</v>
      </c>
      <c r="AU13" s="15">
        <f>INT((AQ13-(INT(AQ13/100000)*100000+AT13*10000))/1000)</f>
        <v>0</v>
      </c>
      <c r="AV13" s="15">
        <f>INT(((AQ13-(INT(AQ13/100000)*100000+AT13*10000+AU13*1000))/100))</f>
        <v>0</v>
      </c>
      <c r="AW13" s="15">
        <f>INT(((AQ13-(INT(AQ13/100000)*100000+AT13*10000+AU13*1000+AV13*100))/10))</f>
        <v>0</v>
      </c>
      <c r="AX13" s="15">
        <f>INT(((AQ13-(INT(AQ13/100000)*100000+AT13*10000+AU13*1000+AV13*100+AW13*10))/1))</f>
        <v>0</v>
      </c>
    </row>
    <row r="14" spans="1:50" s="10" customFormat="1" ht="24.75" customHeight="1" thickBot="1">
      <c r="A14" s="91"/>
      <c r="B14" s="92"/>
      <c r="C14" s="93"/>
      <c r="D14" s="92"/>
      <c r="E14" s="92"/>
      <c r="F14" s="92"/>
      <c r="G14" s="92"/>
      <c r="H14" s="92"/>
      <c r="I14" s="92"/>
      <c r="J14" s="92"/>
      <c r="K14" s="94"/>
      <c r="L14" s="95"/>
      <c r="M14" s="92"/>
      <c r="N14" s="93"/>
      <c r="O14" s="92"/>
      <c r="P14" s="92"/>
      <c r="Q14" s="92"/>
      <c r="R14" s="92"/>
      <c r="S14" s="92"/>
      <c r="T14" s="92"/>
      <c r="U14" s="92"/>
      <c r="V14" s="96"/>
      <c r="W14" s="95"/>
      <c r="X14" s="92"/>
      <c r="Y14" s="92"/>
      <c r="Z14" s="92"/>
      <c r="AA14" s="92"/>
      <c r="AB14" s="92"/>
      <c r="AC14" s="92"/>
      <c r="AD14" s="94"/>
      <c r="AE14" s="186"/>
      <c r="AF14" s="187"/>
      <c r="AG14" s="187"/>
      <c r="AH14" s="187"/>
      <c r="AI14" s="187"/>
      <c r="AJ14" s="187"/>
      <c r="AK14" s="187"/>
      <c r="AL14" s="187"/>
      <c r="AM14" s="188"/>
      <c r="AQ14" s="10">
        <f>'様式（実績報告）'!J36-'概算払精算書'!AQ13</f>
        <v>0</v>
      </c>
      <c r="AS14" s="15">
        <f>INT(AQ14/100000)</f>
        <v>0</v>
      </c>
      <c r="AT14" s="15">
        <f>INT((AQ14-INT(AQ14/100000)*100000)/10000)</f>
        <v>0</v>
      </c>
      <c r="AU14" s="15">
        <f>INT((AQ14-(INT(AQ14/100000)*100000+AT14*10000))/1000)</f>
        <v>0</v>
      </c>
      <c r="AV14" s="15">
        <f>INT(((AQ14-(INT(AQ14/100000)*100000+AT14*10000+AU14*1000))/100))</f>
        <v>0</v>
      </c>
      <c r="AW14" s="15">
        <f>INT(((AQ14-(INT(AQ14/100000)*100000+AT14*10000+AU14*1000+AV14*100))/10))</f>
        <v>0</v>
      </c>
      <c r="AX14" s="15">
        <f>INT(((AQ14-(INT(AQ14/100000)*100000+AT14*10000+AU14*1000+AV14*100+AW14*10))/1))</f>
        <v>0</v>
      </c>
    </row>
    <row r="15" spans="1:39" s="10" customFormat="1" ht="24.75" customHeight="1" hidden="1">
      <c r="A15" s="84"/>
      <c r="B15" s="85"/>
      <c r="C15" s="86"/>
      <c r="D15" s="85"/>
      <c r="E15" s="85"/>
      <c r="F15" s="85"/>
      <c r="G15" s="85"/>
      <c r="H15" s="85"/>
      <c r="I15" s="85"/>
      <c r="J15" s="85"/>
      <c r="K15" s="87"/>
      <c r="L15" s="88"/>
      <c r="M15" s="85"/>
      <c r="N15" s="86"/>
      <c r="O15" s="85"/>
      <c r="P15" s="85"/>
      <c r="Q15" s="85"/>
      <c r="R15" s="85"/>
      <c r="S15" s="85"/>
      <c r="T15" s="85"/>
      <c r="U15" s="85"/>
      <c r="V15" s="89"/>
      <c r="W15" s="88"/>
      <c r="X15" s="85"/>
      <c r="Y15" s="85"/>
      <c r="Z15" s="85"/>
      <c r="AA15" s="85"/>
      <c r="AB15" s="85"/>
      <c r="AC15" s="85"/>
      <c r="AD15" s="87"/>
      <c r="AE15" s="199"/>
      <c r="AF15" s="200"/>
      <c r="AG15" s="200"/>
      <c r="AH15" s="200"/>
      <c r="AI15" s="200"/>
      <c r="AJ15" s="200"/>
      <c r="AK15" s="200"/>
      <c r="AL15" s="200"/>
      <c r="AM15" s="201"/>
    </row>
    <row r="16" spans="1:43" s="10" customFormat="1" ht="24.75" customHeight="1" hidden="1">
      <c r="A16" s="19"/>
      <c r="B16" s="23"/>
      <c r="C16" s="41"/>
      <c r="D16" s="23"/>
      <c r="E16" s="23"/>
      <c r="F16" s="23"/>
      <c r="G16" s="23"/>
      <c r="H16" s="23"/>
      <c r="I16" s="23"/>
      <c r="J16" s="23"/>
      <c r="K16" s="30"/>
      <c r="L16" s="33"/>
      <c r="M16" s="23"/>
      <c r="N16" s="41"/>
      <c r="O16" s="23"/>
      <c r="P16" s="23"/>
      <c r="Q16" s="23"/>
      <c r="R16" s="23"/>
      <c r="S16" s="23"/>
      <c r="T16" s="23"/>
      <c r="U16" s="23"/>
      <c r="V16" s="40"/>
      <c r="W16" s="33"/>
      <c r="X16" s="23"/>
      <c r="Y16" s="23"/>
      <c r="Z16" s="23"/>
      <c r="AA16" s="23"/>
      <c r="AB16" s="23"/>
      <c r="AC16" s="23"/>
      <c r="AD16" s="30"/>
      <c r="AE16" s="190"/>
      <c r="AF16" s="191"/>
      <c r="AG16" s="191"/>
      <c r="AH16" s="191"/>
      <c r="AI16" s="191"/>
      <c r="AJ16" s="191"/>
      <c r="AK16" s="191"/>
      <c r="AL16" s="191"/>
      <c r="AM16" s="192"/>
      <c r="AQ16" s="10">
        <f>IF('（２）運営'!G11&lt;='（２）運営'!G56,'（２）運営'!G11,'（２）運営'!G56)</f>
        <v>0</v>
      </c>
    </row>
    <row r="17" spans="1:43" s="10" customFormat="1" ht="24.75" customHeight="1" hidden="1">
      <c r="A17" s="19"/>
      <c r="B17" s="23"/>
      <c r="C17" s="41"/>
      <c r="D17" s="23"/>
      <c r="E17" s="23"/>
      <c r="F17" s="23"/>
      <c r="G17" s="23"/>
      <c r="H17" s="23"/>
      <c r="I17" s="23"/>
      <c r="J17" s="23"/>
      <c r="K17" s="30"/>
      <c r="L17" s="33"/>
      <c r="M17" s="23"/>
      <c r="N17" s="41"/>
      <c r="O17" s="23"/>
      <c r="P17" s="23"/>
      <c r="Q17" s="23"/>
      <c r="R17" s="23"/>
      <c r="S17" s="23"/>
      <c r="T17" s="23"/>
      <c r="U17" s="23"/>
      <c r="V17" s="40"/>
      <c r="W17" s="33"/>
      <c r="X17" s="23"/>
      <c r="Y17" s="23"/>
      <c r="Z17" s="23"/>
      <c r="AA17" s="23"/>
      <c r="AB17" s="23"/>
      <c r="AC17" s="23"/>
      <c r="AD17" s="30"/>
      <c r="AE17" s="190"/>
      <c r="AF17" s="191"/>
      <c r="AG17" s="191"/>
      <c r="AH17" s="191"/>
      <c r="AI17" s="191"/>
      <c r="AJ17" s="191"/>
      <c r="AK17" s="191"/>
      <c r="AL17" s="191"/>
      <c r="AM17" s="192"/>
      <c r="AQ17" s="10">
        <f>IF('（３）事業①'!$G$20&lt;='（３）事業①'!$G$56,'（３）事業①'!$G$20,'（３）事業①'!$G$56)</f>
        <v>0</v>
      </c>
    </row>
    <row r="18" spans="1:43" s="10" customFormat="1" ht="24.75" customHeight="1" hidden="1">
      <c r="A18" s="19"/>
      <c r="B18" s="23"/>
      <c r="C18" s="41"/>
      <c r="D18" s="23"/>
      <c r="E18" s="23"/>
      <c r="F18" s="23"/>
      <c r="G18" s="23"/>
      <c r="H18" s="23"/>
      <c r="I18" s="23"/>
      <c r="J18" s="23"/>
      <c r="K18" s="30"/>
      <c r="L18" s="33"/>
      <c r="M18" s="23"/>
      <c r="N18" s="41"/>
      <c r="O18" s="23"/>
      <c r="P18" s="23"/>
      <c r="Q18" s="23"/>
      <c r="R18" s="23"/>
      <c r="S18" s="23"/>
      <c r="T18" s="23"/>
      <c r="U18" s="23"/>
      <c r="V18" s="40"/>
      <c r="W18" s="33"/>
      <c r="X18" s="23"/>
      <c r="Y18" s="23"/>
      <c r="Z18" s="23"/>
      <c r="AA18" s="23"/>
      <c r="AB18" s="23"/>
      <c r="AC18" s="23"/>
      <c r="AD18" s="30"/>
      <c r="AE18" s="190"/>
      <c r="AF18" s="191"/>
      <c r="AG18" s="191"/>
      <c r="AH18" s="191"/>
      <c r="AI18" s="191"/>
      <c r="AJ18" s="191"/>
      <c r="AK18" s="191"/>
      <c r="AL18" s="191"/>
      <c r="AM18" s="192"/>
      <c r="AQ18" s="10">
        <f>IF('（３）事業②'!$G$20&lt;='（３）事業②'!$G$56,'（３）事業②'!$G$20,'（３）事業②'!$G$56)</f>
        <v>0</v>
      </c>
    </row>
    <row r="19" spans="1:43" s="10" customFormat="1" ht="24.75" customHeight="1" hidden="1">
      <c r="A19" s="19"/>
      <c r="B19" s="23"/>
      <c r="C19" s="41"/>
      <c r="D19" s="23"/>
      <c r="E19" s="23"/>
      <c r="F19" s="23"/>
      <c r="G19" s="23"/>
      <c r="H19" s="23"/>
      <c r="I19" s="23"/>
      <c r="J19" s="23"/>
      <c r="K19" s="30"/>
      <c r="L19" s="33"/>
      <c r="M19" s="23"/>
      <c r="N19" s="41"/>
      <c r="O19" s="23"/>
      <c r="P19" s="23"/>
      <c r="Q19" s="23"/>
      <c r="R19" s="23"/>
      <c r="S19" s="23"/>
      <c r="T19" s="23"/>
      <c r="U19" s="23"/>
      <c r="V19" s="40"/>
      <c r="W19" s="33"/>
      <c r="X19" s="23"/>
      <c r="Y19" s="23"/>
      <c r="Z19" s="23"/>
      <c r="AA19" s="23"/>
      <c r="AB19" s="23"/>
      <c r="AC19" s="23"/>
      <c r="AD19" s="30"/>
      <c r="AE19" s="190"/>
      <c r="AF19" s="191"/>
      <c r="AG19" s="191"/>
      <c r="AH19" s="191"/>
      <c r="AI19" s="191"/>
      <c r="AJ19" s="191"/>
      <c r="AK19" s="191"/>
      <c r="AL19" s="191"/>
      <c r="AM19" s="192"/>
      <c r="AQ19" s="10">
        <f>IF('（３）事業③'!$G$20&lt;='（３）事業③'!$G$56,'（３）事業③'!$G$20,'（３）事業③'!$G$56)</f>
        <v>0</v>
      </c>
    </row>
    <row r="20" spans="1:43" s="10" customFormat="1" ht="24.75" customHeight="1" hidden="1">
      <c r="A20" s="19"/>
      <c r="B20" s="23"/>
      <c r="C20" s="41"/>
      <c r="D20" s="23"/>
      <c r="E20" s="23"/>
      <c r="F20" s="23"/>
      <c r="G20" s="23"/>
      <c r="H20" s="23"/>
      <c r="I20" s="23"/>
      <c r="J20" s="23"/>
      <c r="K20" s="30"/>
      <c r="L20" s="33"/>
      <c r="M20" s="23"/>
      <c r="N20" s="41"/>
      <c r="O20" s="23"/>
      <c r="P20" s="23"/>
      <c r="Q20" s="23"/>
      <c r="R20" s="23"/>
      <c r="S20" s="23"/>
      <c r="T20" s="23"/>
      <c r="U20" s="23"/>
      <c r="V20" s="40"/>
      <c r="W20" s="33"/>
      <c r="X20" s="23"/>
      <c r="Y20" s="23"/>
      <c r="Z20" s="23"/>
      <c r="AA20" s="23"/>
      <c r="AB20" s="23"/>
      <c r="AC20" s="23"/>
      <c r="AD20" s="30"/>
      <c r="AE20" s="190"/>
      <c r="AF20" s="191"/>
      <c r="AG20" s="191"/>
      <c r="AH20" s="191"/>
      <c r="AI20" s="191"/>
      <c r="AJ20" s="191"/>
      <c r="AK20" s="191"/>
      <c r="AL20" s="191"/>
      <c r="AM20" s="192"/>
      <c r="AQ20" s="10">
        <f>IF('（３）事業④'!$G$20&lt;='（３）事業④'!$G$56,'（３）事業④'!$G$20,'（３）事業④'!$G$56)</f>
        <v>0</v>
      </c>
    </row>
    <row r="21" spans="1:43" s="10" customFormat="1" ht="24.75" customHeight="1" hidden="1">
      <c r="A21" s="19"/>
      <c r="B21" s="23"/>
      <c r="C21" s="41"/>
      <c r="D21" s="23"/>
      <c r="E21" s="23"/>
      <c r="F21" s="23"/>
      <c r="G21" s="23"/>
      <c r="H21" s="23"/>
      <c r="I21" s="23"/>
      <c r="J21" s="23"/>
      <c r="K21" s="30"/>
      <c r="L21" s="33"/>
      <c r="M21" s="23"/>
      <c r="N21" s="41"/>
      <c r="O21" s="23"/>
      <c r="P21" s="23"/>
      <c r="Q21" s="23"/>
      <c r="R21" s="23"/>
      <c r="S21" s="23"/>
      <c r="T21" s="23"/>
      <c r="U21" s="23"/>
      <c r="V21" s="40"/>
      <c r="W21" s="33"/>
      <c r="X21" s="23"/>
      <c r="Y21" s="23"/>
      <c r="Z21" s="23"/>
      <c r="AA21" s="23"/>
      <c r="AB21" s="23"/>
      <c r="AC21" s="23"/>
      <c r="AD21" s="30"/>
      <c r="AE21" s="190"/>
      <c r="AF21" s="191"/>
      <c r="AG21" s="191"/>
      <c r="AH21" s="191"/>
      <c r="AI21" s="191"/>
      <c r="AJ21" s="191"/>
      <c r="AK21" s="191"/>
      <c r="AL21" s="191"/>
      <c r="AM21" s="192"/>
      <c r="AQ21" s="10">
        <f>IF('（３）事業⑤'!$G$20&lt;='（３）事業⑤'!$G$56,'（３）事業⑤'!$G$20,'（３）事業⑤'!$G$56)</f>
        <v>0</v>
      </c>
    </row>
    <row r="22" spans="1:43" s="10" customFormat="1" ht="24.75" customHeight="1" hidden="1">
      <c r="A22" s="19"/>
      <c r="B22" s="23"/>
      <c r="C22" s="41"/>
      <c r="D22" s="23"/>
      <c r="E22" s="23"/>
      <c r="F22" s="23"/>
      <c r="G22" s="23"/>
      <c r="H22" s="23"/>
      <c r="I22" s="23"/>
      <c r="J22" s="23"/>
      <c r="K22" s="30"/>
      <c r="L22" s="33"/>
      <c r="M22" s="23"/>
      <c r="N22" s="41"/>
      <c r="O22" s="23"/>
      <c r="P22" s="23"/>
      <c r="Q22" s="23"/>
      <c r="R22" s="23"/>
      <c r="S22" s="23"/>
      <c r="T22" s="23"/>
      <c r="U22" s="23"/>
      <c r="V22" s="40"/>
      <c r="W22" s="33"/>
      <c r="X22" s="23"/>
      <c r="Y22" s="23"/>
      <c r="Z22" s="23"/>
      <c r="AA22" s="23"/>
      <c r="AB22" s="23"/>
      <c r="AC22" s="23"/>
      <c r="AD22" s="30"/>
      <c r="AE22" s="190"/>
      <c r="AF22" s="191"/>
      <c r="AG22" s="191"/>
      <c r="AH22" s="191"/>
      <c r="AI22" s="191"/>
      <c r="AJ22" s="191"/>
      <c r="AK22" s="191"/>
      <c r="AL22" s="191"/>
      <c r="AM22" s="192"/>
      <c r="AQ22" s="10">
        <f>IF('（３）事業⑥'!$G$20&lt;='（３）事業⑥'!$G$56,'（３）事業⑥'!$G$20,'（３）事業⑥'!$G$56)</f>
        <v>0</v>
      </c>
    </row>
    <row r="23" spans="1:43" s="10" customFormat="1" ht="24.75" customHeight="1" hidden="1">
      <c r="A23" s="19"/>
      <c r="B23" s="23"/>
      <c r="C23" s="41"/>
      <c r="D23" s="23"/>
      <c r="E23" s="23"/>
      <c r="F23" s="23"/>
      <c r="G23" s="23"/>
      <c r="H23" s="23"/>
      <c r="I23" s="23"/>
      <c r="J23" s="23"/>
      <c r="K23" s="30"/>
      <c r="L23" s="33"/>
      <c r="M23" s="23"/>
      <c r="N23" s="41"/>
      <c r="O23" s="23"/>
      <c r="P23" s="23"/>
      <c r="Q23" s="23"/>
      <c r="R23" s="23"/>
      <c r="S23" s="23"/>
      <c r="T23" s="23"/>
      <c r="U23" s="23"/>
      <c r="V23" s="40"/>
      <c r="W23" s="33"/>
      <c r="X23" s="23"/>
      <c r="Y23" s="23"/>
      <c r="Z23" s="23"/>
      <c r="AA23" s="23"/>
      <c r="AB23" s="23"/>
      <c r="AC23" s="23"/>
      <c r="AD23" s="30"/>
      <c r="AE23" s="190"/>
      <c r="AF23" s="191"/>
      <c r="AG23" s="191"/>
      <c r="AH23" s="191"/>
      <c r="AI23" s="191"/>
      <c r="AJ23" s="191"/>
      <c r="AK23" s="191"/>
      <c r="AL23" s="191"/>
      <c r="AM23" s="192"/>
      <c r="AQ23" s="10">
        <f>IF('（３）事業⑦'!$G$20&lt;='（３）事業⑦'!$G$56,'（３）事業⑦'!$G$20,'（３）事業⑦'!$G$56)</f>
        <v>0</v>
      </c>
    </row>
    <row r="24" spans="1:43" s="10" customFormat="1" ht="24.75" customHeight="1" hidden="1">
      <c r="A24" s="19"/>
      <c r="B24" s="23"/>
      <c r="C24" s="41"/>
      <c r="D24" s="23"/>
      <c r="E24" s="23"/>
      <c r="F24" s="23"/>
      <c r="G24" s="23"/>
      <c r="H24" s="23"/>
      <c r="I24" s="23"/>
      <c r="J24" s="23"/>
      <c r="K24" s="30"/>
      <c r="L24" s="33"/>
      <c r="M24" s="23"/>
      <c r="N24" s="41"/>
      <c r="O24" s="23"/>
      <c r="P24" s="23"/>
      <c r="Q24" s="23"/>
      <c r="R24" s="23"/>
      <c r="S24" s="23"/>
      <c r="T24" s="23"/>
      <c r="U24" s="23"/>
      <c r="V24" s="40"/>
      <c r="W24" s="33"/>
      <c r="X24" s="23"/>
      <c r="Y24" s="23"/>
      <c r="Z24" s="23"/>
      <c r="AA24" s="23"/>
      <c r="AB24" s="23"/>
      <c r="AC24" s="23"/>
      <c r="AD24" s="30"/>
      <c r="AE24" s="190"/>
      <c r="AF24" s="191"/>
      <c r="AG24" s="191"/>
      <c r="AH24" s="191"/>
      <c r="AI24" s="191"/>
      <c r="AJ24" s="191"/>
      <c r="AK24" s="191"/>
      <c r="AL24" s="191"/>
      <c r="AM24" s="192"/>
      <c r="AQ24" s="10">
        <f>IF('（３）事業⑧'!$G$20&lt;='（３）事業⑧'!$G$56,'（３）事業⑧'!$G$20,'（３）事業⑧'!$G$56)</f>
        <v>0</v>
      </c>
    </row>
    <row r="25" spans="1:43" s="10" customFormat="1" ht="24.75" customHeight="1" hidden="1">
      <c r="A25" s="19"/>
      <c r="B25" s="23"/>
      <c r="C25" s="41"/>
      <c r="D25" s="23"/>
      <c r="E25" s="23"/>
      <c r="F25" s="23"/>
      <c r="G25" s="23"/>
      <c r="H25" s="23"/>
      <c r="I25" s="23"/>
      <c r="J25" s="23"/>
      <c r="K25" s="30"/>
      <c r="L25" s="33"/>
      <c r="M25" s="23"/>
      <c r="N25" s="41"/>
      <c r="O25" s="23"/>
      <c r="P25" s="23"/>
      <c r="Q25" s="23"/>
      <c r="R25" s="23"/>
      <c r="S25" s="23"/>
      <c r="T25" s="23"/>
      <c r="U25" s="23"/>
      <c r="V25" s="40"/>
      <c r="W25" s="33"/>
      <c r="X25" s="23"/>
      <c r="Y25" s="23"/>
      <c r="Z25" s="23"/>
      <c r="AA25" s="23"/>
      <c r="AB25" s="23"/>
      <c r="AC25" s="23"/>
      <c r="AD25" s="30"/>
      <c r="AE25" s="190"/>
      <c r="AF25" s="191"/>
      <c r="AG25" s="191"/>
      <c r="AH25" s="191"/>
      <c r="AI25" s="191"/>
      <c r="AJ25" s="191"/>
      <c r="AK25" s="191"/>
      <c r="AL25" s="191"/>
      <c r="AM25" s="192"/>
      <c r="AQ25" s="10">
        <f>IF('（３）事業⑨'!$G$20&lt;='（３）事業⑨'!$G$56,'（３）事業⑨'!$G$20,'（３）事業⑨'!$G$56)</f>
        <v>0</v>
      </c>
    </row>
    <row r="26" spans="1:43" s="10" customFormat="1" ht="24.75" customHeight="1" hidden="1">
      <c r="A26" s="19"/>
      <c r="B26" s="23"/>
      <c r="C26" s="41"/>
      <c r="D26" s="23"/>
      <c r="E26" s="23"/>
      <c r="F26" s="23"/>
      <c r="G26" s="23"/>
      <c r="H26" s="23"/>
      <c r="I26" s="23"/>
      <c r="J26" s="23"/>
      <c r="K26" s="30"/>
      <c r="L26" s="33"/>
      <c r="M26" s="23"/>
      <c r="N26" s="41"/>
      <c r="O26" s="23"/>
      <c r="P26" s="23"/>
      <c r="Q26" s="23"/>
      <c r="R26" s="23"/>
      <c r="S26" s="23"/>
      <c r="T26" s="23"/>
      <c r="U26" s="23"/>
      <c r="V26" s="40"/>
      <c r="W26" s="33"/>
      <c r="X26" s="23"/>
      <c r="Y26" s="23"/>
      <c r="Z26" s="23"/>
      <c r="AA26" s="23"/>
      <c r="AB26" s="23"/>
      <c r="AC26" s="23"/>
      <c r="AD26" s="30"/>
      <c r="AE26" s="190"/>
      <c r="AF26" s="191"/>
      <c r="AG26" s="191"/>
      <c r="AH26" s="191"/>
      <c r="AI26" s="191"/>
      <c r="AJ26" s="191"/>
      <c r="AK26" s="191"/>
      <c r="AL26" s="191"/>
      <c r="AM26" s="192"/>
      <c r="AQ26" s="10">
        <f>IF('（３）事業⑩'!$G$20&lt;='（３）事業⑩'!$G$56,'（３）事業⑩'!$G$20,'（３）事業⑩'!$G$56)</f>
        <v>0</v>
      </c>
    </row>
    <row r="27" spans="1:39" s="10" customFormat="1" ht="24.75" customHeight="1" hidden="1">
      <c r="A27" s="19"/>
      <c r="B27" s="23"/>
      <c r="C27" s="41"/>
      <c r="D27" s="23"/>
      <c r="E27" s="23"/>
      <c r="F27" s="23"/>
      <c r="G27" s="23"/>
      <c r="H27" s="23"/>
      <c r="I27" s="23"/>
      <c r="J27" s="23"/>
      <c r="K27" s="30"/>
      <c r="L27" s="33"/>
      <c r="M27" s="23"/>
      <c r="N27" s="41"/>
      <c r="O27" s="23"/>
      <c r="P27" s="23"/>
      <c r="Q27" s="23"/>
      <c r="R27" s="23"/>
      <c r="S27" s="23"/>
      <c r="T27" s="23"/>
      <c r="U27" s="23"/>
      <c r="V27" s="40"/>
      <c r="W27" s="33"/>
      <c r="X27" s="23"/>
      <c r="Y27" s="23"/>
      <c r="Z27" s="23"/>
      <c r="AA27" s="23"/>
      <c r="AB27" s="23"/>
      <c r="AC27" s="23"/>
      <c r="AD27" s="30"/>
      <c r="AE27" s="190"/>
      <c r="AF27" s="191"/>
      <c r="AG27" s="191"/>
      <c r="AH27" s="191"/>
      <c r="AI27" s="191"/>
      <c r="AJ27" s="191"/>
      <c r="AK27" s="191"/>
      <c r="AL27" s="191"/>
      <c r="AM27" s="192"/>
    </row>
    <row r="28" spans="1:39" s="10" customFormat="1" ht="24.75" customHeight="1" hidden="1">
      <c r="A28" s="19"/>
      <c r="B28" s="23"/>
      <c r="C28" s="41"/>
      <c r="D28" s="23"/>
      <c r="E28" s="23"/>
      <c r="F28" s="23"/>
      <c r="G28" s="23"/>
      <c r="H28" s="23"/>
      <c r="I28" s="23"/>
      <c r="J28" s="23"/>
      <c r="K28" s="30"/>
      <c r="L28" s="33"/>
      <c r="M28" s="23"/>
      <c r="N28" s="41"/>
      <c r="O28" s="23"/>
      <c r="P28" s="23"/>
      <c r="Q28" s="23"/>
      <c r="R28" s="23"/>
      <c r="S28" s="23"/>
      <c r="T28" s="23"/>
      <c r="U28" s="23"/>
      <c r="V28" s="40"/>
      <c r="W28" s="33"/>
      <c r="X28" s="23"/>
      <c r="Y28" s="23"/>
      <c r="Z28" s="23"/>
      <c r="AA28" s="23"/>
      <c r="AB28" s="23"/>
      <c r="AC28" s="23"/>
      <c r="AD28" s="30"/>
      <c r="AE28" s="190"/>
      <c r="AF28" s="191"/>
      <c r="AG28" s="191"/>
      <c r="AH28" s="191"/>
      <c r="AI28" s="191"/>
      <c r="AJ28" s="191"/>
      <c r="AK28" s="191"/>
      <c r="AL28" s="191"/>
      <c r="AM28" s="192"/>
    </row>
    <row r="29" spans="1:39" s="10" customFormat="1" ht="24.75" customHeight="1" hidden="1">
      <c r="A29" s="19"/>
      <c r="B29" s="23"/>
      <c r="C29" s="41"/>
      <c r="D29" s="23"/>
      <c r="E29" s="23"/>
      <c r="F29" s="23"/>
      <c r="G29" s="23"/>
      <c r="H29" s="23"/>
      <c r="I29" s="23"/>
      <c r="J29" s="23"/>
      <c r="K29" s="23"/>
      <c r="L29" s="33"/>
      <c r="M29" s="23"/>
      <c r="N29" s="41"/>
      <c r="O29" s="23"/>
      <c r="P29" s="23"/>
      <c r="Q29" s="23"/>
      <c r="R29" s="23"/>
      <c r="S29" s="23"/>
      <c r="T29" s="23"/>
      <c r="U29" s="23"/>
      <c r="V29" s="41"/>
      <c r="W29" s="33"/>
      <c r="X29" s="23"/>
      <c r="Y29" s="23"/>
      <c r="Z29" s="23"/>
      <c r="AA29" s="23"/>
      <c r="AB29" s="23"/>
      <c r="AC29" s="23"/>
      <c r="AD29" s="23"/>
      <c r="AE29" s="190"/>
      <c r="AF29" s="191"/>
      <c r="AG29" s="191"/>
      <c r="AH29" s="191"/>
      <c r="AI29" s="191"/>
      <c r="AJ29" s="191"/>
      <c r="AK29" s="191"/>
      <c r="AL29" s="191"/>
      <c r="AM29" s="192"/>
    </row>
    <row r="30" spans="1:39" s="10" customFormat="1" ht="24.75" customHeight="1" hidden="1" thickBot="1">
      <c r="A30" s="20"/>
      <c r="B30" s="24"/>
      <c r="C30" s="42"/>
      <c r="D30" s="24"/>
      <c r="E30" s="24"/>
      <c r="F30" s="24"/>
      <c r="G30" s="24"/>
      <c r="H30" s="24"/>
      <c r="I30" s="24"/>
      <c r="J30" s="24"/>
      <c r="K30" s="24"/>
      <c r="L30" s="34"/>
      <c r="M30" s="24"/>
      <c r="N30" s="42"/>
      <c r="O30" s="24"/>
      <c r="P30" s="24"/>
      <c r="Q30" s="24"/>
      <c r="R30" s="24"/>
      <c r="S30" s="24"/>
      <c r="T30" s="24"/>
      <c r="U30" s="24"/>
      <c r="V30" s="42"/>
      <c r="W30" s="34"/>
      <c r="X30" s="24"/>
      <c r="Y30" s="24"/>
      <c r="Z30" s="24"/>
      <c r="AA30" s="24"/>
      <c r="AB30" s="24"/>
      <c r="AC30" s="24"/>
      <c r="AD30" s="24"/>
      <c r="AE30" s="186"/>
      <c r="AF30" s="187"/>
      <c r="AG30" s="187"/>
      <c r="AH30" s="187"/>
      <c r="AI30" s="187"/>
      <c r="AJ30" s="187"/>
      <c r="AK30" s="187"/>
      <c r="AL30" s="187"/>
      <c r="AM30" s="188"/>
    </row>
  </sheetData>
  <sheetProtection sheet="1"/>
  <mergeCells count="43">
    <mergeCell ref="A1:AM1"/>
    <mergeCell ref="AC2:AD2"/>
    <mergeCell ref="AF2:AG2"/>
    <mergeCell ref="AI2:AJ2"/>
    <mergeCell ref="B3:J3"/>
    <mergeCell ref="B7:AK7"/>
    <mergeCell ref="AB6:AJ6"/>
    <mergeCell ref="AD5:AL5"/>
    <mergeCell ref="X5:AC5"/>
    <mergeCell ref="X4:AL4"/>
    <mergeCell ref="S8:AK8"/>
    <mergeCell ref="A9:K9"/>
    <mergeCell ref="L9:V9"/>
    <mergeCell ref="W9:AD10"/>
    <mergeCell ref="AE9:AM10"/>
    <mergeCell ref="D10:K10"/>
    <mergeCell ref="O10:V10"/>
    <mergeCell ref="AE20:AM20"/>
    <mergeCell ref="AE21:AM21"/>
    <mergeCell ref="AE22:AM22"/>
    <mergeCell ref="AE23:AM23"/>
    <mergeCell ref="AE11:AM12"/>
    <mergeCell ref="AE13:AM13"/>
    <mergeCell ref="AE14:AM14"/>
    <mergeCell ref="AE15:AM15"/>
    <mergeCell ref="AE16:AM16"/>
    <mergeCell ref="AE17:AM17"/>
    <mergeCell ref="AE30:AM30"/>
    <mergeCell ref="X6:Z6"/>
    <mergeCell ref="AE24:AM24"/>
    <mergeCell ref="AE25:AM25"/>
    <mergeCell ref="AE26:AM26"/>
    <mergeCell ref="AE27:AM27"/>
    <mergeCell ref="AE28:AM28"/>
    <mergeCell ref="AE29:AM29"/>
    <mergeCell ref="AE18:AM18"/>
    <mergeCell ref="AE19:AM19"/>
    <mergeCell ref="AS10:AS11"/>
    <mergeCell ref="AT10:AT11"/>
    <mergeCell ref="AU10:AU11"/>
    <mergeCell ref="AV10:AV11"/>
    <mergeCell ref="AW10:AW11"/>
    <mergeCell ref="AX10:AX11"/>
  </mergeCells>
  <printOptions/>
  <pageMargins left="0.4375" right="0.2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B37"/>
  <sheetViews>
    <sheetView view="pageBreakPreview" zoomScale="80" zoomScaleNormal="70" zoomScaleSheetLayoutView="80" workbookViewId="0" topLeftCell="A13">
      <selection activeCell="B30" sqref="B30:I30"/>
    </sheetView>
  </sheetViews>
  <sheetFormatPr defaultColWidth="4.50390625" defaultRowHeight="15" customHeight="1"/>
  <cols>
    <col min="1" max="1" width="2.125" style="1" customWidth="1"/>
    <col min="2" max="6" width="3.50390625" style="1" customWidth="1"/>
    <col min="7" max="12" width="4.50390625" style="1" customWidth="1"/>
    <col min="13" max="17" width="5.50390625" style="1" customWidth="1"/>
    <col min="18" max="22" width="5.75390625" style="1" customWidth="1"/>
    <col min="23" max="23" width="5.50390625" style="1" customWidth="1"/>
    <col min="24" max="24" width="2.625" style="1" customWidth="1"/>
    <col min="25" max="16384" width="4.50390625" style="1" customWidth="1"/>
  </cols>
  <sheetData>
    <row r="2" spans="1:24" ht="15" customHeight="1">
      <c r="A2" s="240" t="s">
        <v>98</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9" customHeight="1"/>
    <row r="5" spans="2:15" ht="15" customHeight="1">
      <c r="B5" s="241" t="str">
        <f>"令和"&amp;'様式（実績報告）'!H24&amp;"年度"</f>
        <v>令和5年度</v>
      </c>
      <c r="C5" s="241"/>
      <c r="D5" s="241"/>
      <c r="E5" s="241"/>
      <c r="F5" s="57"/>
      <c r="G5" s="58"/>
      <c r="H5" s="58"/>
      <c r="I5" s="58"/>
      <c r="J5" s="59"/>
      <c r="K5" s="60"/>
      <c r="L5" s="60"/>
      <c r="M5" s="60"/>
      <c r="N5" s="60"/>
      <c r="O5" s="60"/>
    </row>
    <row r="6" ht="9" customHeight="1"/>
    <row r="7" spans="2:4" ht="15.75" customHeight="1">
      <c r="B7" s="242" t="s">
        <v>93</v>
      </c>
      <c r="C7" s="242"/>
      <c r="D7" s="242"/>
    </row>
    <row r="8" spans="2:23" ht="32.25" customHeight="1">
      <c r="B8" s="150" t="s">
        <v>2</v>
      </c>
      <c r="C8" s="150"/>
      <c r="D8" s="150"/>
      <c r="E8" s="150"/>
      <c r="F8" s="150"/>
      <c r="G8" s="150"/>
      <c r="H8" s="150"/>
      <c r="I8" s="150"/>
      <c r="J8" s="230" t="s">
        <v>30</v>
      </c>
      <c r="K8" s="231"/>
      <c r="L8" s="231"/>
      <c r="M8" s="231"/>
      <c r="N8" s="231"/>
      <c r="O8" s="232"/>
      <c r="P8" s="218" t="s">
        <v>73</v>
      </c>
      <c r="Q8" s="219"/>
      <c r="R8" s="219"/>
      <c r="S8" s="219"/>
      <c r="T8" s="219"/>
      <c r="U8" s="219"/>
      <c r="V8" s="219"/>
      <c r="W8" s="220"/>
    </row>
    <row r="9" spans="1:24" ht="30" customHeight="1">
      <c r="A9" s="6"/>
      <c r="B9" s="236">
        <f>IF(J9=0,"","運営費補助金")</f>
      </c>
      <c r="C9" s="236"/>
      <c r="D9" s="236"/>
      <c r="E9" s="236"/>
      <c r="F9" s="236"/>
      <c r="G9" s="236"/>
      <c r="H9" s="236"/>
      <c r="I9" s="236"/>
      <c r="J9" s="228">
        <f>'（２）運営'!G11</f>
        <v>0</v>
      </c>
      <c r="K9" s="228"/>
      <c r="L9" s="228"/>
      <c r="M9" s="228"/>
      <c r="N9" s="228"/>
      <c r="O9" s="228"/>
      <c r="P9" s="221"/>
      <c r="Q9" s="222"/>
      <c r="R9" s="222"/>
      <c r="S9" s="222"/>
      <c r="T9" s="222"/>
      <c r="U9" s="222"/>
      <c r="V9" s="222"/>
      <c r="W9" s="223"/>
      <c r="X9" s="53"/>
    </row>
    <row r="10" spans="1:24" ht="30" customHeight="1">
      <c r="A10" s="6"/>
      <c r="B10" s="236">
        <f>IF(J10=0,"","事業費補助金")</f>
      </c>
      <c r="C10" s="236"/>
      <c r="D10" s="236"/>
      <c r="E10" s="236"/>
      <c r="F10" s="236"/>
      <c r="G10" s="236"/>
      <c r="H10" s="236"/>
      <c r="I10" s="236"/>
      <c r="J10" s="228">
        <f>'（３）事業①'!G20+'（３）事業②'!G20+'（３）事業③'!G20+'（３）事業④'!G20+'（３）事業⑤'!G20+'（３）事業⑥'!G20+'（３）事業⑦'!G20+'（３）事業⑧'!G20+'（３）事業⑨'!G20+'（３）事業⑩'!G20</f>
        <v>0</v>
      </c>
      <c r="K10" s="228"/>
      <c r="L10" s="228"/>
      <c r="M10" s="228"/>
      <c r="N10" s="228"/>
      <c r="O10" s="228"/>
      <c r="P10" s="221"/>
      <c r="Q10" s="222"/>
      <c r="R10" s="222"/>
      <c r="S10" s="222"/>
      <c r="T10" s="222"/>
      <c r="U10" s="222"/>
      <c r="V10" s="222"/>
      <c r="W10" s="223"/>
      <c r="X10" s="53"/>
    </row>
    <row r="11" spans="2:24" ht="30" customHeight="1">
      <c r="B11" s="236">
        <f>IF(J11=0,"","自主会計等")</f>
      </c>
      <c r="C11" s="236"/>
      <c r="D11" s="236"/>
      <c r="E11" s="236"/>
      <c r="F11" s="236"/>
      <c r="G11" s="236"/>
      <c r="H11" s="236"/>
      <c r="I11" s="236"/>
      <c r="J11" s="228">
        <f>'（２）運営'!G13+'（３）事業①'!G22+'（３）事業②'!G22+'（３）事業③'!G22+'（３）事業④'!G22+'（３）事業⑤'!G22+'（３）事業⑥'!G22+'（３）事業⑦'!G22+'（３）事業⑧'!G22+'（３）事業⑨'!G22+'（３）事業⑩'!G22</f>
        <v>0</v>
      </c>
      <c r="K11" s="228"/>
      <c r="L11" s="228"/>
      <c r="M11" s="228"/>
      <c r="N11" s="228"/>
      <c r="O11" s="228"/>
      <c r="P11" s="224"/>
      <c r="Q11" s="225"/>
      <c r="R11" s="225"/>
      <c r="S11" s="225"/>
      <c r="T11" s="225"/>
      <c r="U11" s="225"/>
      <c r="V11" s="225"/>
      <c r="W11" s="226"/>
      <c r="X11" s="53"/>
    </row>
    <row r="12" spans="2:24" ht="39.75" customHeight="1">
      <c r="B12" s="227" t="s">
        <v>5</v>
      </c>
      <c r="C12" s="227"/>
      <c r="D12" s="227"/>
      <c r="E12" s="227"/>
      <c r="F12" s="227"/>
      <c r="G12" s="227"/>
      <c r="H12" s="227"/>
      <c r="I12" s="227"/>
      <c r="J12" s="229">
        <f>SUM(J9:O11)</f>
        <v>0</v>
      </c>
      <c r="K12" s="229"/>
      <c r="L12" s="229"/>
      <c r="M12" s="229"/>
      <c r="N12" s="229"/>
      <c r="O12" s="229"/>
      <c r="P12" s="233"/>
      <c r="Q12" s="233"/>
      <c r="R12" s="233"/>
      <c r="S12" s="233"/>
      <c r="T12" s="233"/>
      <c r="U12" s="233"/>
      <c r="V12" s="233"/>
      <c r="W12" s="234"/>
      <c r="X12" s="53"/>
    </row>
    <row r="13" spans="2:24" ht="15.75" customHeight="1">
      <c r="B13" s="53"/>
      <c r="C13" s="53"/>
      <c r="D13" s="56"/>
      <c r="E13" s="56"/>
      <c r="F13" s="56"/>
      <c r="G13" s="244">
        <f>IF(J12&gt;=J28,"","支出が収入を越えています。収入と支出を確認してください。")</f>
      </c>
      <c r="H13" s="244"/>
      <c r="I13" s="244"/>
      <c r="J13" s="244"/>
      <c r="K13" s="244"/>
      <c r="L13" s="244"/>
      <c r="M13" s="244"/>
      <c r="N13" s="244"/>
      <c r="O13" s="244"/>
      <c r="P13" s="244"/>
      <c r="Q13" s="244"/>
      <c r="R13" s="244"/>
      <c r="S13" s="244"/>
      <c r="T13" s="244"/>
      <c r="U13" s="244"/>
      <c r="V13" s="244"/>
      <c r="W13" s="244"/>
      <c r="X13" s="244"/>
    </row>
    <row r="14" spans="2:24" ht="15.75" customHeight="1">
      <c r="B14" s="53"/>
      <c r="C14" s="53"/>
      <c r="D14" s="53"/>
      <c r="E14" s="53"/>
      <c r="F14" s="53"/>
      <c r="G14" s="53"/>
      <c r="H14" s="53"/>
      <c r="I14" s="53"/>
      <c r="J14" s="53"/>
      <c r="K14" s="53"/>
      <c r="L14" s="53"/>
      <c r="M14" s="53"/>
      <c r="N14" s="53"/>
      <c r="O14" s="53"/>
      <c r="P14" s="53"/>
      <c r="Q14" s="53"/>
      <c r="R14" s="53"/>
      <c r="S14" s="53"/>
      <c r="T14" s="53"/>
      <c r="U14" s="53"/>
      <c r="V14" s="53"/>
      <c r="W14" s="53"/>
      <c r="X14" s="53"/>
    </row>
    <row r="15" spans="2:24" ht="15" customHeight="1">
      <c r="B15" s="243" t="s">
        <v>10</v>
      </c>
      <c r="C15" s="243"/>
      <c r="D15" s="243"/>
      <c r="E15" s="53"/>
      <c r="F15" s="53"/>
      <c r="G15" s="53"/>
      <c r="H15" s="53"/>
      <c r="I15" s="53"/>
      <c r="J15" s="53"/>
      <c r="K15" s="53"/>
      <c r="L15" s="53"/>
      <c r="M15" s="53"/>
      <c r="N15" s="53"/>
      <c r="O15" s="53"/>
      <c r="P15" s="53"/>
      <c r="Q15" s="53"/>
      <c r="R15" s="53"/>
      <c r="S15" s="53"/>
      <c r="T15" s="53"/>
      <c r="U15" s="53"/>
      <c r="V15" s="53"/>
      <c r="W15" s="53"/>
      <c r="X15" s="53"/>
    </row>
    <row r="16" spans="2:28" s="8" customFormat="1" ht="33" customHeight="1">
      <c r="B16" s="238" t="s">
        <v>101</v>
      </c>
      <c r="C16" s="239"/>
      <c r="D16" s="239"/>
      <c r="E16" s="239"/>
      <c r="F16" s="239"/>
      <c r="G16" s="239"/>
      <c r="H16" s="239"/>
      <c r="I16" s="239"/>
      <c r="J16" s="230" t="s">
        <v>30</v>
      </c>
      <c r="K16" s="231"/>
      <c r="L16" s="231"/>
      <c r="M16" s="231"/>
      <c r="N16" s="231"/>
      <c r="O16" s="232"/>
      <c r="P16" s="227" t="s">
        <v>73</v>
      </c>
      <c r="Q16" s="227"/>
      <c r="R16" s="227"/>
      <c r="S16" s="227"/>
      <c r="T16" s="227"/>
      <c r="U16" s="227"/>
      <c r="V16" s="227"/>
      <c r="W16" s="227"/>
      <c r="X16" s="62"/>
      <c r="Y16" s="63"/>
      <c r="Z16" s="63"/>
      <c r="AA16" s="63"/>
      <c r="AB16" s="63"/>
    </row>
    <row r="17" spans="2:28" ht="30" customHeight="1">
      <c r="B17" s="236">
        <f>IF($J$17=0,"","運営費")</f>
      </c>
      <c r="C17" s="236"/>
      <c r="D17" s="236"/>
      <c r="E17" s="236"/>
      <c r="F17" s="236"/>
      <c r="G17" s="236"/>
      <c r="H17" s="236"/>
      <c r="I17" s="236"/>
      <c r="J17" s="228">
        <f>'（２）運営'!G56</f>
        <v>0</v>
      </c>
      <c r="K17" s="228"/>
      <c r="L17" s="228"/>
      <c r="M17" s="228"/>
      <c r="N17" s="228"/>
      <c r="O17" s="228"/>
      <c r="P17" s="150"/>
      <c r="Q17" s="150"/>
      <c r="R17" s="150"/>
      <c r="S17" s="150"/>
      <c r="T17" s="150"/>
      <c r="U17" s="150"/>
      <c r="V17" s="150"/>
      <c r="W17" s="150"/>
      <c r="X17" s="62"/>
      <c r="Y17" s="62"/>
      <c r="Z17" s="62"/>
      <c r="AA17" s="62"/>
      <c r="AB17" s="5"/>
    </row>
    <row r="18" spans="2:28" ht="30" customHeight="1">
      <c r="B18" s="217">
        <f>IF($J$18=0,"","事業費①")</f>
      </c>
      <c r="C18" s="217"/>
      <c r="D18" s="217"/>
      <c r="E18" s="217"/>
      <c r="F18" s="217"/>
      <c r="G18" s="217"/>
      <c r="H18" s="217"/>
      <c r="I18" s="217"/>
      <c r="J18" s="228">
        <f>'（３）事業①'!$G$56</f>
        <v>0</v>
      </c>
      <c r="K18" s="228"/>
      <c r="L18" s="228"/>
      <c r="M18" s="228"/>
      <c r="N18" s="228"/>
      <c r="O18" s="228"/>
      <c r="P18" s="227">
        <f>IF($J$18=0,"",'（３）事業①'!$C$9)</f>
      </c>
      <c r="Q18" s="227"/>
      <c r="R18" s="227"/>
      <c r="S18" s="227"/>
      <c r="T18" s="227"/>
      <c r="U18" s="227"/>
      <c r="V18" s="227"/>
      <c r="W18" s="227"/>
      <c r="X18" s="62"/>
      <c r="Y18" s="62"/>
      <c r="Z18" s="62"/>
      <c r="AA18" s="62"/>
      <c r="AB18" s="5"/>
    </row>
    <row r="19" spans="2:28" ht="30" customHeight="1">
      <c r="B19" s="217">
        <f>IF($J$19=0,"","事業費②")</f>
      </c>
      <c r="C19" s="217"/>
      <c r="D19" s="217"/>
      <c r="E19" s="217"/>
      <c r="F19" s="217"/>
      <c r="G19" s="217"/>
      <c r="H19" s="217"/>
      <c r="I19" s="217"/>
      <c r="J19" s="228">
        <f>'（３）事業②'!$G$56</f>
        <v>0</v>
      </c>
      <c r="K19" s="228"/>
      <c r="L19" s="228"/>
      <c r="M19" s="228"/>
      <c r="N19" s="228"/>
      <c r="O19" s="228"/>
      <c r="P19" s="227">
        <f>IF($J$19=0,"",'（３）事業②'!$C$9)</f>
      </c>
      <c r="Q19" s="227"/>
      <c r="R19" s="227"/>
      <c r="S19" s="227"/>
      <c r="T19" s="227"/>
      <c r="U19" s="227"/>
      <c r="V19" s="227"/>
      <c r="W19" s="227"/>
      <c r="X19" s="62"/>
      <c r="Y19" s="62"/>
      <c r="Z19" s="62"/>
      <c r="AA19" s="62"/>
      <c r="AB19" s="5"/>
    </row>
    <row r="20" spans="2:28" ht="30" customHeight="1">
      <c r="B20" s="217">
        <f>IF($J$20=0,"","事業費③")</f>
      </c>
      <c r="C20" s="217"/>
      <c r="D20" s="217"/>
      <c r="E20" s="217"/>
      <c r="F20" s="217"/>
      <c r="G20" s="217"/>
      <c r="H20" s="217"/>
      <c r="I20" s="217"/>
      <c r="J20" s="228">
        <f>'（３）事業③'!$G$56</f>
        <v>0</v>
      </c>
      <c r="K20" s="228"/>
      <c r="L20" s="228"/>
      <c r="M20" s="228"/>
      <c r="N20" s="228"/>
      <c r="O20" s="228"/>
      <c r="P20" s="227">
        <f>IF($J$20=0,"",'（３）事業③'!$C$9)</f>
      </c>
      <c r="Q20" s="227"/>
      <c r="R20" s="227"/>
      <c r="S20" s="227"/>
      <c r="T20" s="227"/>
      <c r="U20" s="227"/>
      <c r="V20" s="227"/>
      <c r="W20" s="227"/>
      <c r="X20" s="62"/>
      <c r="Y20" s="62"/>
      <c r="Z20" s="62"/>
      <c r="AA20" s="62"/>
      <c r="AB20" s="5"/>
    </row>
    <row r="21" spans="2:28" ht="30" customHeight="1">
      <c r="B21" s="217">
        <f>IF($J$21=0,"","事業費④")</f>
      </c>
      <c r="C21" s="217"/>
      <c r="D21" s="217"/>
      <c r="E21" s="217"/>
      <c r="F21" s="217"/>
      <c r="G21" s="217"/>
      <c r="H21" s="217"/>
      <c r="I21" s="217"/>
      <c r="J21" s="228">
        <f>'（３）事業④'!$G$56</f>
        <v>0</v>
      </c>
      <c r="K21" s="228"/>
      <c r="L21" s="228"/>
      <c r="M21" s="228"/>
      <c r="N21" s="228"/>
      <c r="O21" s="228"/>
      <c r="P21" s="227">
        <f>IF($J$21=0,"",'（３）事業④'!$C$9)</f>
      </c>
      <c r="Q21" s="227"/>
      <c r="R21" s="227"/>
      <c r="S21" s="227"/>
      <c r="T21" s="227"/>
      <c r="U21" s="227"/>
      <c r="V21" s="227"/>
      <c r="W21" s="227"/>
      <c r="X21" s="62"/>
      <c r="Y21" s="62"/>
      <c r="Z21" s="62"/>
      <c r="AA21" s="62"/>
      <c r="AB21" s="5"/>
    </row>
    <row r="22" spans="2:28" ht="30" customHeight="1">
      <c r="B22" s="217">
        <f>IF($J$22=0,"","事業費⑤")</f>
      </c>
      <c r="C22" s="217"/>
      <c r="D22" s="217"/>
      <c r="E22" s="217"/>
      <c r="F22" s="217"/>
      <c r="G22" s="217"/>
      <c r="H22" s="217"/>
      <c r="I22" s="217"/>
      <c r="J22" s="228">
        <f>'（３）事業⑤'!$G$56</f>
        <v>0</v>
      </c>
      <c r="K22" s="228"/>
      <c r="L22" s="228"/>
      <c r="M22" s="228"/>
      <c r="N22" s="228"/>
      <c r="O22" s="228"/>
      <c r="P22" s="227">
        <f>IF($J$22=0,"",'（３）事業⑤'!$C$9)</f>
      </c>
      <c r="Q22" s="227"/>
      <c r="R22" s="227"/>
      <c r="S22" s="227"/>
      <c r="T22" s="227"/>
      <c r="U22" s="227"/>
      <c r="V22" s="227"/>
      <c r="W22" s="227"/>
      <c r="X22" s="62"/>
      <c r="Y22" s="62"/>
      <c r="Z22" s="62"/>
      <c r="AA22" s="62"/>
      <c r="AB22" s="5"/>
    </row>
    <row r="23" spans="2:28" ht="30" customHeight="1">
      <c r="B23" s="217">
        <f>IF($J$23=0,"","事業費⑥")</f>
      </c>
      <c r="C23" s="217"/>
      <c r="D23" s="217"/>
      <c r="E23" s="217"/>
      <c r="F23" s="217"/>
      <c r="G23" s="217"/>
      <c r="H23" s="217"/>
      <c r="I23" s="217"/>
      <c r="J23" s="228">
        <f>'（３）事業⑥'!$G$56</f>
        <v>0</v>
      </c>
      <c r="K23" s="228"/>
      <c r="L23" s="228"/>
      <c r="M23" s="228"/>
      <c r="N23" s="228"/>
      <c r="O23" s="228"/>
      <c r="P23" s="227">
        <f>IF($J$23=0,"",'（３）事業⑥'!$C$9)</f>
      </c>
      <c r="Q23" s="227"/>
      <c r="R23" s="227"/>
      <c r="S23" s="227"/>
      <c r="T23" s="227"/>
      <c r="U23" s="227"/>
      <c r="V23" s="227"/>
      <c r="W23" s="227"/>
      <c r="X23" s="62"/>
      <c r="Y23" s="62"/>
      <c r="Z23" s="62"/>
      <c r="AA23" s="62"/>
      <c r="AB23" s="5"/>
    </row>
    <row r="24" spans="2:28" ht="30" customHeight="1">
      <c r="B24" s="217">
        <f>IF($J$24=0,"","事業費⑦")</f>
      </c>
      <c r="C24" s="217"/>
      <c r="D24" s="217"/>
      <c r="E24" s="217"/>
      <c r="F24" s="217"/>
      <c r="G24" s="217"/>
      <c r="H24" s="217"/>
      <c r="I24" s="217"/>
      <c r="J24" s="228">
        <f>'（３）事業⑦'!$G$56</f>
        <v>0</v>
      </c>
      <c r="K24" s="228"/>
      <c r="L24" s="228"/>
      <c r="M24" s="228"/>
      <c r="N24" s="228"/>
      <c r="O24" s="228"/>
      <c r="P24" s="227">
        <f>IF($J$24=0,"",'（３）事業⑦'!$C$9)</f>
      </c>
      <c r="Q24" s="227"/>
      <c r="R24" s="227"/>
      <c r="S24" s="227"/>
      <c r="T24" s="227"/>
      <c r="U24" s="227"/>
      <c r="V24" s="227"/>
      <c r="W24" s="227"/>
      <c r="X24" s="62"/>
      <c r="Y24" s="62"/>
      <c r="Z24" s="62"/>
      <c r="AA24" s="62"/>
      <c r="AB24" s="5"/>
    </row>
    <row r="25" spans="2:28" ht="30" customHeight="1">
      <c r="B25" s="217">
        <f>IF($J$25=0,"","事業費⑧")</f>
      </c>
      <c r="C25" s="217"/>
      <c r="D25" s="217"/>
      <c r="E25" s="217"/>
      <c r="F25" s="217"/>
      <c r="G25" s="217"/>
      <c r="H25" s="217"/>
      <c r="I25" s="217"/>
      <c r="J25" s="228">
        <f>'（３）事業⑧'!$G$56</f>
        <v>0</v>
      </c>
      <c r="K25" s="228"/>
      <c r="L25" s="228"/>
      <c r="M25" s="228"/>
      <c r="N25" s="228"/>
      <c r="O25" s="228"/>
      <c r="P25" s="227">
        <f>IF($J$25=0,"",'（３）事業⑧'!$C$9)</f>
      </c>
      <c r="Q25" s="227"/>
      <c r="R25" s="227"/>
      <c r="S25" s="227"/>
      <c r="T25" s="227"/>
      <c r="U25" s="227"/>
      <c r="V25" s="227"/>
      <c r="W25" s="227"/>
      <c r="X25" s="62"/>
      <c r="Y25" s="62"/>
      <c r="Z25" s="62"/>
      <c r="AA25" s="62"/>
      <c r="AB25" s="5"/>
    </row>
    <row r="26" spans="2:28" ht="30" customHeight="1">
      <c r="B26" s="217">
        <f>IF($J$26=0,"","事業費⑨")</f>
      </c>
      <c r="C26" s="217"/>
      <c r="D26" s="217"/>
      <c r="E26" s="217"/>
      <c r="F26" s="217"/>
      <c r="G26" s="217"/>
      <c r="H26" s="217"/>
      <c r="I26" s="217"/>
      <c r="J26" s="228">
        <f>'（３）事業⑨'!$G$56</f>
        <v>0</v>
      </c>
      <c r="K26" s="228"/>
      <c r="L26" s="228"/>
      <c r="M26" s="228"/>
      <c r="N26" s="228"/>
      <c r="O26" s="228"/>
      <c r="P26" s="227">
        <f>IF($J$26=0,"",'（３）事業⑨'!$C$9)</f>
      </c>
      <c r="Q26" s="227"/>
      <c r="R26" s="227"/>
      <c r="S26" s="227"/>
      <c r="T26" s="227"/>
      <c r="U26" s="227"/>
      <c r="V26" s="227"/>
      <c r="W26" s="227"/>
      <c r="X26" s="62"/>
      <c r="Y26" s="62"/>
      <c r="Z26" s="62"/>
      <c r="AA26" s="62"/>
      <c r="AB26" s="5"/>
    </row>
    <row r="27" spans="2:28" ht="30" customHeight="1">
      <c r="B27" s="217">
        <f>IF($J$27=0,"","事業費⑩")</f>
      </c>
      <c r="C27" s="217"/>
      <c r="D27" s="217"/>
      <c r="E27" s="217"/>
      <c r="F27" s="217"/>
      <c r="G27" s="217"/>
      <c r="H27" s="217"/>
      <c r="I27" s="217"/>
      <c r="J27" s="228">
        <f>'（３）事業⑩'!$G$56</f>
        <v>0</v>
      </c>
      <c r="K27" s="228"/>
      <c r="L27" s="228"/>
      <c r="M27" s="228"/>
      <c r="N27" s="228"/>
      <c r="O27" s="228"/>
      <c r="P27" s="227">
        <f>IF($J$27=0,"",'（３）事業⑩'!$C$9)</f>
      </c>
      <c r="Q27" s="227"/>
      <c r="R27" s="227"/>
      <c r="S27" s="227"/>
      <c r="T27" s="227"/>
      <c r="U27" s="227"/>
      <c r="V27" s="227"/>
      <c r="W27" s="227"/>
      <c r="X27" s="62"/>
      <c r="Y27" s="62"/>
      <c r="Z27" s="62"/>
      <c r="AA27" s="62"/>
      <c r="AB27" s="5"/>
    </row>
    <row r="28" spans="2:24" ht="39.75" customHeight="1">
      <c r="B28" s="227" t="s">
        <v>5</v>
      </c>
      <c r="C28" s="227"/>
      <c r="D28" s="227"/>
      <c r="E28" s="227"/>
      <c r="F28" s="227"/>
      <c r="G28" s="227"/>
      <c r="H28" s="227"/>
      <c r="I28" s="227"/>
      <c r="J28" s="229">
        <f>SUM(J17:O27)</f>
        <v>0</v>
      </c>
      <c r="K28" s="229"/>
      <c r="L28" s="229"/>
      <c r="M28" s="229"/>
      <c r="N28" s="229"/>
      <c r="O28" s="229"/>
      <c r="P28" s="235"/>
      <c r="Q28" s="235"/>
      <c r="R28" s="235"/>
      <c r="S28" s="235"/>
      <c r="T28" s="235"/>
      <c r="U28" s="235"/>
      <c r="V28" s="235"/>
      <c r="W28" s="235"/>
      <c r="X28" s="53"/>
    </row>
    <row r="29" spans="2:23" ht="22.5" customHeight="1">
      <c r="B29" s="251" t="s">
        <v>64</v>
      </c>
      <c r="C29" s="251"/>
      <c r="D29" s="251"/>
      <c r="E29" s="251"/>
      <c r="F29" s="250">
        <f>J12</f>
        <v>0</v>
      </c>
      <c r="G29" s="250"/>
      <c r="H29" s="250"/>
      <c r="I29" s="250"/>
      <c r="J29" s="52" t="s">
        <v>94</v>
      </c>
      <c r="K29" s="251" t="s">
        <v>95</v>
      </c>
      <c r="L29" s="251"/>
      <c r="M29" s="251"/>
      <c r="N29" s="245">
        <f>J28</f>
        <v>0</v>
      </c>
      <c r="O29" s="245"/>
      <c r="P29" s="245"/>
      <c r="Q29" s="8"/>
      <c r="R29" s="8"/>
      <c r="S29" s="4" t="s">
        <v>65</v>
      </c>
      <c r="T29" s="248">
        <f>F29-N29</f>
        <v>0</v>
      </c>
      <c r="U29" s="248"/>
      <c r="V29" s="248"/>
      <c r="W29" s="248"/>
    </row>
    <row r="30" spans="2:23" ht="21" customHeight="1">
      <c r="B30" s="249" t="s">
        <v>110</v>
      </c>
      <c r="C30" s="249"/>
      <c r="D30" s="249"/>
      <c r="E30" s="249"/>
      <c r="F30" s="249"/>
      <c r="G30" s="249"/>
      <c r="H30" s="249"/>
      <c r="I30" s="249"/>
      <c r="J30" s="8"/>
      <c r="K30" s="8"/>
      <c r="L30" s="8"/>
      <c r="M30" s="8"/>
      <c r="N30" s="49"/>
      <c r="O30" s="247">
        <f>'様式（実績報告）'!N12</f>
        <v>0</v>
      </c>
      <c r="P30" s="247"/>
      <c r="Q30" s="247"/>
      <c r="R30" s="247"/>
      <c r="S30" s="246" t="s">
        <v>18</v>
      </c>
      <c r="T30" s="246"/>
      <c r="U30" s="246"/>
      <c r="V30" s="246"/>
      <c r="W30" s="246"/>
    </row>
    <row r="31" spans="2:23" ht="8.25" customHeight="1">
      <c r="B31" s="8"/>
      <c r="C31" s="8"/>
      <c r="D31" s="8"/>
      <c r="E31" s="8"/>
      <c r="F31" s="8"/>
      <c r="G31" s="8"/>
      <c r="H31" s="8"/>
      <c r="I31" s="8"/>
      <c r="J31" s="8"/>
      <c r="K31" s="8"/>
      <c r="L31" s="8"/>
      <c r="M31" s="8"/>
      <c r="N31" s="8"/>
      <c r="O31" s="8"/>
      <c r="P31" s="8"/>
      <c r="Q31" s="8"/>
      <c r="R31" s="8"/>
      <c r="S31" s="8"/>
      <c r="T31" s="8"/>
      <c r="U31" s="8"/>
      <c r="V31" s="8"/>
      <c r="W31" s="8"/>
    </row>
    <row r="32" spans="2:23" ht="39.75" customHeight="1">
      <c r="B32" s="173" t="s">
        <v>96</v>
      </c>
      <c r="C32" s="173"/>
      <c r="D32" s="173"/>
      <c r="E32" s="173"/>
      <c r="F32" s="173"/>
      <c r="G32" s="173"/>
      <c r="H32" s="173"/>
      <c r="I32" s="173"/>
      <c r="J32" s="173" t="s">
        <v>36</v>
      </c>
      <c r="K32" s="173"/>
      <c r="L32" s="173"/>
      <c r="M32" s="252"/>
      <c r="N32" s="252"/>
      <c r="O32" s="252"/>
      <c r="P32" s="252"/>
      <c r="Q32" s="252"/>
      <c r="R32" s="252"/>
      <c r="S32" s="252"/>
      <c r="T32" s="252"/>
      <c r="U32" s="8"/>
      <c r="V32" s="8"/>
      <c r="W32" s="8"/>
    </row>
    <row r="33" spans="2:23" ht="8.25" customHeight="1">
      <c r="B33" s="8"/>
      <c r="C33" s="8"/>
      <c r="D33" s="8"/>
      <c r="E33" s="8"/>
      <c r="F33" s="8"/>
      <c r="G33" s="8"/>
      <c r="H33" s="8"/>
      <c r="I33" s="8"/>
      <c r="J33" s="8"/>
      <c r="K33" s="8"/>
      <c r="L33" s="8"/>
      <c r="M33" s="61"/>
      <c r="N33" s="61"/>
      <c r="O33" s="61"/>
      <c r="P33" s="61"/>
      <c r="Q33" s="61"/>
      <c r="R33" s="61"/>
      <c r="S33" s="61"/>
      <c r="T33" s="61"/>
      <c r="U33" s="8"/>
      <c r="V33" s="8"/>
      <c r="W33" s="8"/>
    </row>
    <row r="34" spans="2:23" ht="39.75" customHeight="1">
      <c r="B34" s="8"/>
      <c r="C34" s="8"/>
      <c r="D34" s="8"/>
      <c r="E34" s="8"/>
      <c r="F34" s="8"/>
      <c r="G34" s="8"/>
      <c r="H34" s="8"/>
      <c r="I34" s="8"/>
      <c r="J34" s="173" t="s">
        <v>97</v>
      </c>
      <c r="K34" s="173"/>
      <c r="L34" s="173"/>
      <c r="M34" s="237"/>
      <c r="N34" s="237"/>
      <c r="O34" s="237"/>
      <c r="P34" s="237"/>
      <c r="Q34" s="237"/>
      <c r="R34" s="237"/>
      <c r="S34" s="237"/>
      <c r="T34" s="237"/>
      <c r="U34" s="8"/>
      <c r="V34" s="8"/>
      <c r="W34" s="8"/>
    </row>
    <row r="35" spans="2:23" ht="9" customHeight="1">
      <c r="B35" s="8"/>
      <c r="C35" s="8"/>
      <c r="D35" s="8"/>
      <c r="E35" s="8"/>
      <c r="F35" s="8"/>
      <c r="G35" s="8"/>
      <c r="H35" s="8"/>
      <c r="I35" s="8"/>
      <c r="J35" s="8"/>
      <c r="K35" s="8"/>
      <c r="L35" s="8"/>
      <c r="M35" s="61"/>
      <c r="N35" s="61"/>
      <c r="O35" s="61"/>
      <c r="P35" s="61"/>
      <c r="Q35" s="61"/>
      <c r="R35" s="61"/>
      <c r="S35" s="61"/>
      <c r="T35" s="61"/>
      <c r="U35" s="8"/>
      <c r="V35" s="8"/>
      <c r="W35" s="8"/>
    </row>
    <row r="36" spans="2:23" ht="39.75" customHeight="1">
      <c r="B36" s="8"/>
      <c r="C36" s="8"/>
      <c r="D36" s="8"/>
      <c r="E36" s="8"/>
      <c r="F36" s="8"/>
      <c r="G36" s="8"/>
      <c r="H36" s="8"/>
      <c r="I36" s="8"/>
      <c r="J36" s="173" t="s">
        <v>97</v>
      </c>
      <c r="K36" s="173"/>
      <c r="L36" s="173"/>
      <c r="M36" s="237"/>
      <c r="N36" s="237"/>
      <c r="O36" s="237"/>
      <c r="P36" s="237"/>
      <c r="Q36" s="237"/>
      <c r="R36" s="237"/>
      <c r="S36" s="237"/>
      <c r="T36" s="237"/>
      <c r="U36" s="8"/>
      <c r="V36" s="8"/>
      <c r="W36" s="8"/>
    </row>
    <row r="37" spans="2:23" ht="21.75" customHeight="1">
      <c r="B37" s="8"/>
      <c r="C37" s="8"/>
      <c r="D37" s="8"/>
      <c r="E37" s="8"/>
      <c r="F37" s="8"/>
      <c r="G37" s="8"/>
      <c r="H37" s="8"/>
      <c r="I37" s="8"/>
      <c r="J37" s="8"/>
      <c r="K37" s="8"/>
      <c r="L37" s="8"/>
      <c r="M37" s="246" t="s">
        <v>102</v>
      </c>
      <c r="N37" s="246"/>
      <c r="O37" s="246"/>
      <c r="P37" s="246"/>
      <c r="Q37" s="246"/>
      <c r="R37" s="246"/>
      <c r="S37" s="246"/>
      <c r="T37" s="246"/>
      <c r="U37" s="246"/>
      <c r="V37" s="246"/>
      <c r="W37" s="246"/>
    </row>
  </sheetData>
  <sheetProtection sheet="1"/>
  <mergeCells count="75">
    <mergeCell ref="B30:I30"/>
    <mergeCell ref="B26:I26"/>
    <mergeCell ref="B27:I27"/>
    <mergeCell ref="B32:I32"/>
    <mergeCell ref="J32:L32"/>
    <mergeCell ref="J34:L34"/>
    <mergeCell ref="F29:I29"/>
    <mergeCell ref="B29:E29"/>
    <mergeCell ref="K29:M29"/>
    <mergeCell ref="M32:T32"/>
    <mergeCell ref="J36:L36"/>
    <mergeCell ref="B28:I28"/>
    <mergeCell ref="J26:O26"/>
    <mergeCell ref="J27:O27"/>
    <mergeCell ref="M37:W37"/>
    <mergeCell ref="B17:I17"/>
    <mergeCell ref="B18:I18"/>
    <mergeCell ref="B19:I19"/>
    <mergeCell ref="B20:I20"/>
    <mergeCell ref="B21:I21"/>
    <mergeCell ref="N29:P29"/>
    <mergeCell ref="S30:W30"/>
    <mergeCell ref="O30:R30"/>
    <mergeCell ref="P21:W21"/>
    <mergeCell ref="P22:W22"/>
    <mergeCell ref="P23:W23"/>
    <mergeCell ref="P24:W24"/>
    <mergeCell ref="P25:W25"/>
    <mergeCell ref="P26:W26"/>
    <mergeCell ref="T29:W29"/>
    <mergeCell ref="M34:T34"/>
    <mergeCell ref="M36:T36"/>
    <mergeCell ref="B16:I16"/>
    <mergeCell ref="P17:W17"/>
    <mergeCell ref="A2:X3"/>
    <mergeCell ref="B5:E5"/>
    <mergeCell ref="B7:D7"/>
    <mergeCell ref="B15:D15"/>
    <mergeCell ref="G13:X13"/>
    <mergeCell ref="P18:W18"/>
    <mergeCell ref="B8:I8"/>
    <mergeCell ref="B9:I9"/>
    <mergeCell ref="B10:I10"/>
    <mergeCell ref="B11:I11"/>
    <mergeCell ref="B12:I12"/>
    <mergeCell ref="J8:O8"/>
    <mergeCell ref="J9:O9"/>
    <mergeCell ref="J10:O10"/>
    <mergeCell ref="J11:O11"/>
    <mergeCell ref="J28:O28"/>
    <mergeCell ref="P12:W12"/>
    <mergeCell ref="P28:W28"/>
    <mergeCell ref="P27:W27"/>
    <mergeCell ref="J19:O19"/>
    <mergeCell ref="J20:O20"/>
    <mergeCell ref="P20:W20"/>
    <mergeCell ref="J23:O23"/>
    <mergeCell ref="J24:O24"/>
    <mergeCell ref="P19:W19"/>
    <mergeCell ref="B23:I23"/>
    <mergeCell ref="B24:I24"/>
    <mergeCell ref="J12:O12"/>
    <mergeCell ref="J16:O16"/>
    <mergeCell ref="J17:O17"/>
    <mergeCell ref="J18:O18"/>
    <mergeCell ref="B25:I25"/>
    <mergeCell ref="P8:W8"/>
    <mergeCell ref="P9:W9"/>
    <mergeCell ref="P10:W10"/>
    <mergeCell ref="P11:W11"/>
    <mergeCell ref="P16:W16"/>
    <mergeCell ref="B22:I22"/>
    <mergeCell ref="J25:O25"/>
    <mergeCell ref="J21:O21"/>
    <mergeCell ref="J22:O22"/>
  </mergeCells>
  <printOptions horizontalCentered="1" verticalCentered="1"/>
  <pageMargins left="0.27" right="0.16" top="0.26" bottom="0.16" header="0.16" footer="0.22"/>
  <pageSetup horizontalDpi="300" verticalDpi="3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2:AL59"/>
  <sheetViews>
    <sheetView view="pageBreakPreview" zoomScale="80" zoomScaleSheetLayoutView="80" workbookViewId="0" topLeftCell="A1">
      <selection activeCell="AZ24" sqref="AZ24"/>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103</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7" ht="5.25" customHeight="1">
      <c r="A6" s="5"/>
      <c r="B6" s="46"/>
      <c r="C6" s="46"/>
      <c r="D6" s="46"/>
      <c r="E6" s="46"/>
      <c r="F6" s="46"/>
      <c r="G6" s="5"/>
    </row>
    <row r="7" spans="1:18" ht="15" customHeight="1">
      <c r="A7" s="5"/>
      <c r="B7" s="338" t="str">
        <f>"令和"&amp;'様式（実績報告）'!H24&amp;"年度"</f>
        <v>令和5年度</v>
      </c>
      <c r="C7" s="338"/>
      <c r="D7" s="338"/>
      <c r="E7" s="338"/>
      <c r="F7" s="338"/>
      <c r="G7" s="339"/>
      <c r="H7" s="339"/>
      <c r="I7" s="339"/>
      <c r="J7" s="339"/>
      <c r="K7" s="339"/>
      <c r="L7" s="48"/>
      <c r="M7" s="48"/>
      <c r="N7" s="48"/>
      <c r="O7" s="48"/>
      <c r="P7" s="48"/>
      <c r="Q7" s="48"/>
      <c r="R7" s="48"/>
    </row>
    <row r="8" ht="5.25" customHeight="1"/>
    <row r="9" spans="2:4" ht="15.75" customHeight="1">
      <c r="B9" s="258" t="s">
        <v>72</v>
      </c>
      <c r="C9" s="258"/>
      <c r="D9" s="258"/>
    </row>
    <row r="10" spans="2:23" ht="32.25" customHeight="1">
      <c r="B10" s="130" t="s">
        <v>2</v>
      </c>
      <c r="C10" s="130"/>
      <c r="D10" s="130"/>
      <c r="E10" s="130"/>
      <c r="F10" s="130"/>
      <c r="G10" s="130" t="s">
        <v>30</v>
      </c>
      <c r="H10" s="130"/>
      <c r="I10" s="130"/>
      <c r="J10" s="130"/>
      <c r="K10" s="130"/>
      <c r="L10" s="218" t="s">
        <v>73</v>
      </c>
      <c r="M10" s="219"/>
      <c r="N10" s="219"/>
      <c r="O10" s="219"/>
      <c r="P10" s="219"/>
      <c r="Q10" s="219"/>
      <c r="R10" s="219"/>
      <c r="S10" s="219"/>
      <c r="T10" s="219"/>
      <c r="U10" s="219"/>
      <c r="V10" s="219"/>
      <c r="W10" s="220"/>
    </row>
    <row r="11" spans="1:23" ht="15.75" customHeight="1">
      <c r="A11" s="6"/>
      <c r="B11" s="324" t="s">
        <v>99</v>
      </c>
      <c r="C11" s="325"/>
      <c r="D11" s="325"/>
      <c r="E11" s="325"/>
      <c r="F11" s="326"/>
      <c r="G11" s="330"/>
      <c r="H11" s="330"/>
      <c r="I11" s="330"/>
      <c r="J11" s="330"/>
      <c r="K11" s="330"/>
      <c r="L11" s="331"/>
      <c r="M11" s="332"/>
      <c r="N11" s="332"/>
      <c r="O11" s="332"/>
      <c r="P11" s="332"/>
      <c r="Q11" s="332"/>
      <c r="R11" s="332"/>
      <c r="S11" s="332"/>
      <c r="T11" s="332"/>
      <c r="U11" s="332"/>
      <c r="V11" s="332"/>
      <c r="W11" s="333"/>
    </row>
    <row r="12" spans="2:23" ht="15.75" customHeight="1">
      <c r="B12" s="327"/>
      <c r="C12" s="328"/>
      <c r="D12" s="328"/>
      <c r="E12" s="328"/>
      <c r="F12" s="329"/>
      <c r="G12" s="330"/>
      <c r="H12" s="330"/>
      <c r="I12" s="330"/>
      <c r="J12" s="330"/>
      <c r="K12" s="330"/>
      <c r="L12" s="334"/>
      <c r="M12" s="335"/>
      <c r="N12" s="335"/>
      <c r="O12" s="335"/>
      <c r="P12" s="335"/>
      <c r="Q12" s="335"/>
      <c r="R12" s="335"/>
      <c r="S12" s="335"/>
      <c r="T12" s="335"/>
      <c r="U12" s="335"/>
      <c r="V12" s="335"/>
      <c r="W12" s="336"/>
    </row>
    <row r="13" spans="1:23" ht="15.75" customHeight="1">
      <c r="A13" s="6"/>
      <c r="B13" s="324" t="s">
        <v>90</v>
      </c>
      <c r="C13" s="325"/>
      <c r="D13" s="325"/>
      <c r="E13" s="325"/>
      <c r="F13" s="326"/>
      <c r="G13" s="330"/>
      <c r="H13" s="330"/>
      <c r="I13" s="330"/>
      <c r="J13" s="330"/>
      <c r="K13" s="330"/>
      <c r="L13" s="331"/>
      <c r="M13" s="332"/>
      <c r="N13" s="332"/>
      <c r="O13" s="332"/>
      <c r="P13" s="332"/>
      <c r="Q13" s="332"/>
      <c r="R13" s="332"/>
      <c r="S13" s="332"/>
      <c r="T13" s="332"/>
      <c r="U13" s="332"/>
      <c r="V13" s="332"/>
      <c r="W13" s="333"/>
    </row>
    <row r="14" spans="2:23" ht="15.75" customHeight="1">
      <c r="B14" s="327"/>
      <c r="C14" s="328"/>
      <c r="D14" s="328"/>
      <c r="E14" s="328"/>
      <c r="F14" s="329"/>
      <c r="G14" s="330"/>
      <c r="H14" s="330"/>
      <c r="I14" s="330"/>
      <c r="J14" s="330"/>
      <c r="K14" s="330"/>
      <c r="L14" s="334"/>
      <c r="M14" s="335"/>
      <c r="N14" s="335"/>
      <c r="O14" s="335"/>
      <c r="P14" s="335"/>
      <c r="Q14" s="335"/>
      <c r="R14" s="335"/>
      <c r="S14" s="335"/>
      <c r="T14" s="335"/>
      <c r="U14" s="335"/>
      <c r="V14" s="335"/>
      <c r="W14" s="336"/>
    </row>
    <row r="15" spans="2:23" ht="15.75" customHeight="1">
      <c r="B15" s="130" t="s">
        <v>5</v>
      </c>
      <c r="C15" s="130"/>
      <c r="D15" s="130"/>
      <c r="E15" s="130"/>
      <c r="F15" s="130"/>
      <c r="G15" s="314">
        <f>SUM(G11:K14)</f>
        <v>0</v>
      </c>
      <c r="H15" s="314"/>
      <c r="I15" s="314"/>
      <c r="J15" s="314"/>
      <c r="K15" s="314"/>
      <c r="L15" s="315"/>
      <c r="M15" s="316"/>
      <c r="N15" s="316"/>
      <c r="O15" s="316"/>
      <c r="P15" s="316"/>
      <c r="Q15" s="316"/>
      <c r="R15" s="316"/>
      <c r="S15" s="316"/>
      <c r="T15" s="316"/>
      <c r="U15" s="316"/>
      <c r="V15" s="316"/>
      <c r="W15" s="317"/>
    </row>
    <row r="16" spans="2:23" ht="15.75" customHeight="1">
      <c r="B16" s="130"/>
      <c r="C16" s="130"/>
      <c r="D16" s="130"/>
      <c r="E16" s="130"/>
      <c r="F16" s="130"/>
      <c r="G16" s="314"/>
      <c r="H16" s="314"/>
      <c r="I16" s="314"/>
      <c r="J16" s="314"/>
      <c r="K16" s="314"/>
      <c r="L16" s="318"/>
      <c r="M16" s="319"/>
      <c r="N16" s="319"/>
      <c r="O16" s="319"/>
      <c r="P16" s="319"/>
      <c r="Q16" s="319"/>
      <c r="R16" s="319"/>
      <c r="S16" s="319"/>
      <c r="T16" s="319"/>
      <c r="U16" s="319"/>
      <c r="V16" s="319"/>
      <c r="W16" s="320"/>
    </row>
    <row r="17" spans="4:7" ht="6.75" customHeight="1">
      <c r="D17" s="172"/>
      <c r="E17" s="172"/>
      <c r="F17" s="172"/>
      <c r="G17" s="172"/>
    </row>
    <row r="18" ht="6.75" customHeight="1"/>
    <row r="19" spans="2:4" ht="15" customHeight="1">
      <c r="B19" s="258" t="s">
        <v>10</v>
      </c>
      <c r="C19" s="258"/>
      <c r="D19" s="258"/>
    </row>
    <row r="20" spans="2:38" s="8" customFormat="1" ht="33" customHeight="1">
      <c r="B20" s="321" t="s">
        <v>74</v>
      </c>
      <c r="C20" s="322"/>
      <c r="D20" s="322"/>
      <c r="E20" s="322"/>
      <c r="F20" s="323"/>
      <c r="G20" s="130" t="s">
        <v>75</v>
      </c>
      <c r="H20" s="130"/>
      <c r="I20" s="130"/>
      <c r="J20" s="130"/>
      <c r="K20" s="130"/>
      <c r="L20" s="230" t="s">
        <v>92</v>
      </c>
      <c r="M20" s="231"/>
      <c r="N20" s="231"/>
      <c r="O20" s="231"/>
      <c r="P20" s="231"/>
      <c r="Q20" s="231"/>
      <c r="R20" s="231"/>
      <c r="S20" s="231"/>
      <c r="T20" s="231"/>
      <c r="U20" s="231"/>
      <c r="V20" s="231"/>
      <c r="W20" s="232"/>
      <c r="Y20" s="1"/>
      <c r="Z20" s="1"/>
      <c r="AA20" s="1"/>
      <c r="AB20" s="1"/>
      <c r="AC20" s="1"/>
      <c r="AD20" s="1"/>
      <c r="AE20" s="1"/>
      <c r="AF20" s="1"/>
      <c r="AG20" s="1"/>
      <c r="AH20" s="1"/>
      <c r="AI20" s="1"/>
      <c r="AJ20" s="1"/>
      <c r="AK20" s="1"/>
      <c r="AL20" s="1"/>
    </row>
    <row r="21" spans="2:23" ht="15" customHeight="1">
      <c r="B21" s="312" t="s">
        <v>107</v>
      </c>
      <c r="C21" s="307"/>
      <c r="D21" s="307"/>
      <c r="E21" s="307"/>
      <c r="F21" s="308"/>
      <c r="G21" s="288"/>
      <c r="H21" s="289"/>
      <c r="I21" s="289"/>
      <c r="J21" s="289"/>
      <c r="K21" s="290"/>
      <c r="L21" s="297"/>
      <c r="M21" s="298"/>
      <c r="N21" s="298"/>
      <c r="O21" s="298"/>
      <c r="P21" s="298"/>
      <c r="Q21" s="298"/>
      <c r="R21" s="298"/>
      <c r="S21" s="298"/>
      <c r="T21" s="298"/>
      <c r="U21" s="298"/>
      <c r="V21" s="298"/>
      <c r="W21" s="299"/>
    </row>
    <row r="22" spans="2:23" ht="15" customHeight="1">
      <c r="B22" s="282"/>
      <c r="C22" s="283"/>
      <c r="D22" s="283"/>
      <c r="E22" s="283"/>
      <c r="F22" s="284"/>
      <c r="G22" s="291"/>
      <c r="H22" s="292"/>
      <c r="I22" s="292"/>
      <c r="J22" s="292"/>
      <c r="K22" s="293"/>
      <c r="L22" s="300"/>
      <c r="M22" s="301"/>
      <c r="N22" s="301"/>
      <c r="O22" s="301"/>
      <c r="P22" s="301"/>
      <c r="Q22" s="301"/>
      <c r="R22" s="301"/>
      <c r="S22" s="301"/>
      <c r="T22" s="301"/>
      <c r="U22" s="301"/>
      <c r="V22" s="301"/>
      <c r="W22" s="302"/>
    </row>
    <row r="23" spans="2:23" ht="15" customHeight="1">
      <c r="B23" s="282"/>
      <c r="C23" s="283"/>
      <c r="D23" s="283"/>
      <c r="E23" s="283"/>
      <c r="F23" s="284"/>
      <c r="G23" s="291"/>
      <c r="H23" s="292"/>
      <c r="I23" s="292"/>
      <c r="J23" s="292"/>
      <c r="K23" s="293"/>
      <c r="L23" s="300"/>
      <c r="M23" s="301"/>
      <c r="N23" s="301"/>
      <c r="O23" s="301"/>
      <c r="P23" s="301"/>
      <c r="Q23" s="301"/>
      <c r="R23" s="301"/>
      <c r="S23" s="301"/>
      <c r="T23" s="301"/>
      <c r="U23" s="301"/>
      <c r="V23" s="301"/>
      <c r="W23" s="302"/>
    </row>
    <row r="24" spans="2:23" ht="15" customHeight="1">
      <c r="B24" s="282"/>
      <c r="C24" s="283"/>
      <c r="D24" s="283"/>
      <c r="E24" s="283"/>
      <c r="F24" s="284"/>
      <c r="G24" s="291"/>
      <c r="H24" s="292"/>
      <c r="I24" s="292"/>
      <c r="J24" s="292"/>
      <c r="K24" s="293"/>
      <c r="L24" s="300"/>
      <c r="M24" s="301"/>
      <c r="N24" s="301"/>
      <c r="O24" s="301"/>
      <c r="P24" s="301"/>
      <c r="Q24" s="301"/>
      <c r="R24" s="301"/>
      <c r="S24" s="301"/>
      <c r="T24" s="301"/>
      <c r="U24" s="301"/>
      <c r="V24" s="301"/>
      <c r="W24" s="302"/>
    </row>
    <row r="25" spans="2:23" ht="15" customHeight="1">
      <c r="B25" s="309"/>
      <c r="C25" s="310"/>
      <c r="D25" s="310"/>
      <c r="E25" s="310"/>
      <c r="F25" s="311"/>
      <c r="G25" s="294"/>
      <c r="H25" s="295"/>
      <c r="I25" s="295"/>
      <c r="J25" s="295"/>
      <c r="K25" s="296"/>
      <c r="L25" s="303"/>
      <c r="M25" s="304"/>
      <c r="N25" s="304"/>
      <c r="O25" s="304"/>
      <c r="P25" s="304"/>
      <c r="Q25" s="304"/>
      <c r="R25" s="304"/>
      <c r="S25" s="304"/>
      <c r="T25" s="304"/>
      <c r="U25" s="304"/>
      <c r="V25" s="304"/>
      <c r="W25" s="305"/>
    </row>
    <row r="26" spans="2:23" ht="15" customHeight="1">
      <c r="B26" s="312" t="s">
        <v>76</v>
      </c>
      <c r="C26" s="307"/>
      <c r="D26" s="307"/>
      <c r="E26" s="307"/>
      <c r="F26" s="308"/>
      <c r="G26" s="288"/>
      <c r="H26" s="289"/>
      <c r="I26" s="289"/>
      <c r="J26" s="289"/>
      <c r="K26" s="290"/>
      <c r="L26" s="297"/>
      <c r="M26" s="298"/>
      <c r="N26" s="298"/>
      <c r="O26" s="298"/>
      <c r="P26" s="298"/>
      <c r="Q26" s="298"/>
      <c r="R26" s="298"/>
      <c r="S26" s="298"/>
      <c r="T26" s="298"/>
      <c r="U26" s="298"/>
      <c r="V26" s="298"/>
      <c r="W26" s="299"/>
    </row>
    <row r="27" spans="2:23" ht="15" customHeight="1">
      <c r="B27" s="282"/>
      <c r="C27" s="283"/>
      <c r="D27" s="283"/>
      <c r="E27" s="283"/>
      <c r="F27" s="284"/>
      <c r="G27" s="291"/>
      <c r="H27" s="292"/>
      <c r="I27" s="292"/>
      <c r="J27" s="292"/>
      <c r="K27" s="293"/>
      <c r="L27" s="300"/>
      <c r="M27" s="301"/>
      <c r="N27" s="301"/>
      <c r="O27" s="301"/>
      <c r="P27" s="301"/>
      <c r="Q27" s="301"/>
      <c r="R27" s="301"/>
      <c r="S27" s="301"/>
      <c r="T27" s="301"/>
      <c r="U27" s="301"/>
      <c r="V27" s="301"/>
      <c r="W27" s="302"/>
    </row>
    <row r="28" spans="2:38" ht="15" customHeight="1">
      <c r="B28" s="282"/>
      <c r="C28" s="283"/>
      <c r="D28" s="283"/>
      <c r="E28" s="283"/>
      <c r="F28" s="284"/>
      <c r="G28" s="291"/>
      <c r="H28" s="292"/>
      <c r="I28" s="292"/>
      <c r="J28" s="292"/>
      <c r="K28" s="293"/>
      <c r="L28" s="300"/>
      <c r="M28" s="301"/>
      <c r="N28" s="301"/>
      <c r="O28" s="301"/>
      <c r="P28" s="301"/>
      <c r="Q28" s="301"/>
      <c r="R28" s="301"/>
      <c r="S28" s="301"/>
      <c r="T28" s="301"/>
      <c r="U28" s="301"/>
      <c r="V28" s="301"/>
      <c r="W28" s="302"/>
      <c r="Y28" s="8"/>
      <c r="Z28" s="8"/>
      <c r="AA28" s="8"/>
      <c r="AB28" s="8"/>
      <c r="AC28" s="8"/>
      <c r="AD28" s="8"/>
      <c r="AE28" s="8"/>
      <c r="AF28" s="8"/>
      <c r="AG28" s="8"/>
      <c r="AH28" s="8"/>
      <c r="AI28" s="8"/>
      <c r="AJ28" s="8"/>
      <c r="AK28" s="8"/>
      <c r="AL28" s="8"/>
    </row>
    <row r="29" spans="2:23" ht="15" customHeight="1">
      <c r="B29" s="282"/>
      <c r="C29" s="283"/>
      <c r="D29" s="283"/>
      <c r="E29" s="283"/>
      <c r="F29" s="284"/>
      <c r="G29" s="291"/>
      <c r="H29" s="292"/>
      <c r="I29" s="292"/>
      <c r="J29" s="292"/>
      <c r="K29" s="293"/>
      <c r="L29" s="300"/>
      <c r="M29" s="301"/>
      <c r="N29" s="301"/>
      <c r="O29" s="301"/>
      <c r="P29" s="301"/>
      <c r="Q29" s="301"/>
      <c r="R29" s="301"/>
      <c r="S29" s="301"/>
      <c r="T29" s="301"/>
      <c r="U29" s="301"/>
      <c r="V29" s="301"/>
      <c r="W29" s="302"/>
    </row>
    <row r="30" spans="2:23" ht="15" customHeight="1">
      <c r="B30" s="309"/>
      <c r="C30" s="310"/>
      <c r="D30" s="310"/>
      <c r="E30" s="310"/>
      <c r="F30" s="311"/>
      <c r="G30" s="294"/>
      <c r="H30" s="295"/>
      <c r="I30" s="295"/>
      <c r="J30" s="295"/>
      <c r="K30" s="296"/>
      <c r="L30" s="303"/>
      <c r="M30" s="304"/>
      <c r="N30" s="304"/>
      <c r="O30" s="304"/>
      <c r="P30" s="304"/>
      <c r="Q30" s="304"/>
      <c r="R30" s="304"/>
      <c r="S30" s="304"/>
      <c r="T30" s="304"/>
      <c r="U30" s="304"/>
      <c r="V30" s="304"/>
      <c r="W30" s="305"/>
    </row>
    <row r="31" spans="2:23" ht="15" customHeight="1">
      <c r="B31" s="312" t="s">
        <v>106</v>
      </c>
      <c r="C31" s="307"/>
      <c r="D31" s="307"/>
      <c r="E31" s="307"/>
      <c r="F31" s="308"/>
      <c r="G31" s="288"/>
      <c r="H31" s="289"/>
      <c r="I31" s="289"/>
      <c r="J31" s="289"/>
      <c r="K31" s="290"/>
      <c r="L31" s="297"/>
      <c r="M31" s="298"/>
      <c r="N31" s="298"/>
      <c r="O31" s="298"/>
      <c r="P31" s="298"/>
      <c r="Q31" s="298"/>
      <c r="R31" s="298"/>
      <c r="S31" s="298"/>
      <c r="T31" s="298"/>
      <c r="U31" s="298"/>
      <c r="V31" s="298"/>
      <c r="W31" s="299"/>
    </row>
    <row r="32" spans="2:23" ht="15" customHeight="1">
      <c r="B32" s="313"/>
      <c r="C32" s="283"/>
      <c r="D32" s="283"/>
      <c r="E32" s="283"/>
      <c r="F32" s="284"/>
      <c r="G32" s="291"/>
      <c r="H32" s="292"/>
      <c r="I32" s="292"/>
      <c r="J32" s="292"/>
      <c r="K32" s="293"/>
      <c r="L32" s="300"/>
      <c r="M32" s="301"/>
      <c r="N32" s="301"/>
      <c r="O32" s="301"/>
      <c r="P32" s="301"/>
      <c r="Q32" s="301"/>
      <c r="R32" s="301"/>
      <c r="S32" s="301"/>
      <c r="T32" s="301"/>
      <c r="U32" s="301"/>
      <c r="V32" s="301"/>
      <c r="W32" s="302"/>
    </row>
    <row r="33" spans="2:23" ht="15" customHeight="1">
      <c r="B33" s="282"/>
      <c r="C33" s="283"/>
      <c r="D33" s="283"/>
      <c r="E33" s="283"/>
      <c r="F33" s="284"/>
      <c r="G33" s="291"/>
      <c r="H33" s="292"/>
      <c r="I33" s="292"/>
      <c r="J33" s="292"/>
      <c r="K33" s="293"/>
      <c r="L33" s="300"/>
      <c r="M33" s="301"/>
      <c r="N33" s="301"/>
      <c r="O33" s="301"/>
      <c r="P33" s="301"/>
      <c r="Q33" s="301"/>
      <c r="R33" s="301"/>
      <c r="S33" s="301"/>
      <c r="T33" s="301"/>
      <c r="U33" s="301"/>
      <c r="V33" s="301"/>
      <c r="W33" s="302"/>
    </row>
    <row r="34" spans="2:23" ht="15" customHeight="1">
      <c r="B34" s="282"/>
      <c r="C34" s="283"/>
      <c r="D34" s="283"/>
      <c r="E34" s="283"/>
      <c r="F34" s="284"/>
      <c r="G34" s="291"/>
      <c r="H34" s="292"/>
      <c r="I34" s="292"/>
      <c r="J34" s="292"/>
      <c r="K34" s="293"/>
      <c r="L34" s="300"/>
      <c r="M34" s="301"/>
      <c r="N34" s="301"/>
      <c r="O34" s="301"/>
      <c r="P34" s="301"/>
      <c r="Q34" s="301"/>
      <c r="R34" s="301"/>
      <c r="S34" s="301"/>
      <c r="T34" s="301"/>
      <c r="U34" s="301"/>
      <c r="V34" s="301"/>
      <c r="W34" s="302"/>
    </row>
    <row r="35" spans="2:23" ht="15" customHeight="1">
      <c r="B35" s="309"/>
      <c r="C35" s="310"/>
      <c r="D35" s="310"/>
      <c r="E35" s="310"/>
      <c r="F35" s="311"/>
      <c r="G35" s="294"/>
      <c r="H35" s="295"/>
      <c r="I35" s="295"/>
      <c r="J35" s="295"/>
      <c r="K35" s="296"/>
      <c r="L35" s="303"/>
      <c r="M35" s="304"/>
      <c r="N35" s="304"/>
      <c r="O35" s="304"/>
      <c r="P35" s="304"/>
      <c r="Q35" s="304"/>
      <c r="R35" s="304"/>
      <c r="S35" s="304"/>
      <c r="T35" s="304"/>
      <c r="U35" s="304"/>
      <c r="V35" s="304"/>
      <c r="W35" s="305"/>
    </row>
    <row r="36" spans="2:23" ht="15" customHeight="1">
      <c r="B36" s="312" t="s">
        <v>77</v>
      </c>
      <c r="C36" s="307"/>
      <c r="D36" s="307"/>
      <c r="E36" s="307"/>
      <c r="F36" s="308"/>
      <c r="G36" s="288"/>
      <c r="H36" s="289"/>
      <c r="I36" s="289"/>
      <c r="J36" s="289"/>
      <c r="K36" s="290"/>
      <c r="L36" s="297"/>
      <c r="M36" s="298"/>
      <c r="N36" s="298"/>
      <c r="O36" s="298"/>
      <c r="P36" s="298"/>
      <c r="Q36" s="298"/>
      <c r="R36" s="298"/>
      <c r="S36" s="298"/>
      <c r="T36" s="298"/>
      <c r="U36" s="298"/>
      <c r="V36" s="298"/>
      <c r="W36" s="299"/>
    </row>
    <row r="37" spans="2:23" ht="15" customHeight="1">
      <c r="B37" s="313"/>
      <c r="C37" s="283"/>
      <c r="D37" s="283"/>
      <c r="E37" s="283"/>
      <c r="F37" s="284"/>
      <c r="G37" s="291"/>
      <c r="H37" s="292"/>
      <c r="I37" s="292"/>
      <c r="J37" s="292"/>
      <c r="K37" s="293"/>
      <c r="L37" s="300"/>
      <c r="M37" s="301"/>
      <c r="N37" s="301"/>
      <c r="O37" s="301"/>
      <c r="P37" s="301"/>
      <c r="Q37" s="301"/>
      <c r="R37" s="301"/>
      <c r="S37" s="301"/>
      <c r="T37" s="301"/>
      <c r="U37" s="301"/>
      <c r="V37" s="301"/>
      <c r="W37" s="302"/>
    </row>
    <row r="38" spans="2:23" ht="15" customHeight="1">
      <c r="B38" s="282"/>
      <c r="C38" s="283"/>
      <c r="D38" s="283"/>
      <c r="E38" s="283"/>
      <c r="F38" s="284"/>
      <c r="G38" s="291"/>
      <c r="H38" s="292"/>
      <c r="I38" s="292"/>
      <c r="J38" s="292"/>
      <c r="K38" s="293"/>
      <c r="L38" s="300"/>
      <c r="M38" s="301"/>
      <c r="N38" s="301"/>
      <c r="O38" s="301"/>
      <c r="P38" s="301"/>
      <c r="Q38" s="301"/>
      <c r="R38" s="301"/>
      <c r="S38" s="301"/>
      <c r="T38" s="301"/>
      <c r="U38" s="301"/>
      <c r="V38" s="301"/>
      <c r="W38" s="302"/>
    </row>
    <row r="39" spans="2:23" ht="15" customHeight="1">
      <c r="B39" s="282"/>
      <c r="C39" s="283"/>
      <c r="D39" s="283"/>
      <c r="E39" s="283"/>
      <c r="F39" s="284"/>
      <c r="G39" s="291"/>
      <c r="H39" s="292"/>
      <c r="I39" s="292"/>
      <c r="J39" s="292"/>
      <c r="K39" s="293"/>
      <c r="L39" s="300"/>
      <c r="M39" s="301"/>
      <c r="N39" s="301"/>
      <c r="O39" s="301"/>
      <c r="P39" s="301"/>
      <c r="Q39" s="301"/>
      <c r="R39" s="301"/>
      <c r="S39" s="301"/>
      <c r="T39" s="301"/>
      <c r="U39" s="301"/>
      <c r="V39" s="301"/>
      <c r="W39" s="302"/>
    </row>
    <row r="40" spans="2:23" ht="15" customHeight="1">
      <c r="B40" s="309"/>
      <c r="C40" s="310"/>
      <c r="D40" s="310"/>
      <c r="E40" s="310"/>
      <c r="F40" s="311"/>
      <c r="G40" s="294"/>
      <c r="H40" s="295"/>
      <c r="I40" s="295"/>
      <c r="J40" s="295"/>
      <c r="K40" s="296"/>
      <c r="L40" s="303"/>
      <c r="M40" s="304"/>
      <c r="N40" s="304"/>
      <c r="O40" s="304"/>
      <c r="P40" s="304"/>
      <c r="Q40" s="304"/>
      <c r="R40" s="304"/>
      <c r="S40" s="304"/>
      <c r="T40" s="304"/>
      <c r="U40" s="304"/>
      <c r="V40" s="304"/>
      <c r="W40" s="305"/>
    </row>
    <row r="41" spans="2:23" ht="15" customHeight="1">
      <c r="B41" s="312" t="s">
        <v>78</v>
      </c>
      <c r="C41" s="307"/>
      <c r="D41" s="307"/>
      <c r="E41" s="307"/>
      <c r="F41" s="308"/>
      <c r="G41" s="288"/>
      <c r="H41" s="289"/>
      <c r="I41" s="289"/>
      <c r="J41" s="289"/>
      <c r="K41" s="290"/>
      <c r="L41" s="297"/>
      <c r="M41" s="298"/>
      <c r="N41" s="298"/>
      <c r="O41" s="298"/>
      <c r="P41" s="298"/>
      <c r="Q41" s="298"/>
      <c r="R41" s="298"/>
      <c r="S41" s="298"/>
      <c r="T41" s="298"/>
      <c r="U41" s="298"/>
      <c r="V41" s="298"/>
      <c r="W41" s="299"/>
    </row>
    <row r="42" spans="2:23" ht="15" customHeight="1">
      <c r="B42" s="313"/>
      <c r="C42" s="283"/>
      <c r="D42" s="283"/>
      <c r="E42" s="283"/>
      <c r="F42" s="284"/>
      <c r="G42" s="291"/>
      <c r="H42" s="292"/>
      <c r="I42" s="292"/>
      <c r="J42" s="292"/>
      <c r="K42" s="293"/>
      <c r="L42" s="300"/>
      <c r="M42" s="301"/>
      <c r="N42" s="301"/>
      <c r="O42" s="301"/>
      <c r="P42" s="301"/>
      <c r="Q42" s="301"/>
      <c r="R42" s="301"/>
      <c r="S42" s="301"/>
      <c r="T42" s="301"/>
      <c r="U42" s="301"/>
      <c r="V42" s="301"/>
      <c r="W42" s="302"/>
    </row>
    <row r="43" spans="2:23" ht="15" customHeight="1">
      <c r="B43" s="313"/>
      <c r="C43" s="283"/>
      <c r="D43" s="283"/>
      <c r="E43" s="283"/>
      <c r="F43" s="284"/>
      <c r="G43" s="291"/>
      <c r="H43" s="292"/>
      <c r="I43" s="292"/>
      <c r="J43" s="292"/>
      <c r="K43" s="293"/>
      <c r="L43" s="300"/>
      <c r="M43" s="301"/>
      <c r="N43" s="301"/>
      <c r="O43" s="301"/>
      <c r="P43" s="301"/>
      <c r="Q43" s="301"/>
      <c r="R43" s="301"/>
      <c r="S43" s="301"/>
      <c r="T43" s="301"/>
      <c r="U43" s="301"/>
      <c r="V43" s="301"/>
      <c r="W43" s="302"/>
    </row>
    <row r="44" spans="2:23" ht="15" customHeight="1">
      <c r="B44" s="282"/>
      <c r="C44" s="283"/>
      <c r="D44" s="283"/>
      <c r="E44" s="283"/>
      <c r="F44" s="284"/>
      <c r="G44" s="291"/>
      <c r="H44" s="292"/>
      <c r="I44" s="292"/>
      <c r="J44" s="292"/>
      <c r="K44" s="293"/>
      <c r="L44" s="300"/>
      <c r="M44" s="301"/>
      <c r="N44" s="301"/>
      <c r="O44" s="301"/>
      <c r="P44" s="301"/>
      <c r="Q44" s="301"/>
      <c r="R44" s="301"/>
      <c r="S44" s="301"/>
      <c r="T44" s="301"/>
      <c r="U44" s="301"/>
      <c r="V44" s="301"/>
      <c r="W44" s="302"/>
    </row>
    <row r="45" spans="2:23" ht="15" customHeight="1">
      <c r="B45" s="309"/>
      <c r="C45" s="310"/>
      <c r="D45" s="310"/>
      <c r="E45" s="310"/>
      <c r="F45" s="311"/>
      <c r="G45" s="294"/>
      <c r="H45" s="295"/>
      <c r="I45" s="295"/>
      <c r="J45" s="295"/>
      <c r="K45" s="296"/>
      <c r="L45" s="303"/>
      <c r="M45" s="304"/>
      <c r="N45" s="304"/>
      <c r="O45" s="304"/>
      <c r="P45" s="304"/>
      <c r="Q45" s="304"/>
      <c r="R45" s="304"/>
      <c r="S45" s="304"/>
      <c r="T45" s="304"/>
      <c r="U45" s="304"/>
      <c r="V45" s="304"/>
      <c r="W45" s="305"/>
    </row>
    <row r="46" spans="2:23" ht="15" customHeight="1">
      <c r="B46" s="306" t="s">
        <v>79</v>
      </c>
      <c r="C46" s="307"/>
      <c r="D46" s="307"/>
      <c r="E46" s="307"/>
      <c r="F46" s="308"/>
      <c r="G46" s="288"/>
      <c r="H46" s="289"/>
      <c r="I46" s="289"/>
      <c r="J46" s="289"/>
      <c r="K46" s="290"/>
      <c r="L46" s="297"/>
      <c r="M46" s="298"/>
      <c r="N46" s="298"/>
      <c r="O46" s="298"/>
      <c r="P46" s="298"/>
      <c r="Q46" s="298"/>
      <c r="R46" s="298"/>
      <c r="S46" s="298"/>
      <c r="T46" s="298"/>
      <c r="U46" s="298"/>
      <c r="V46" s="298"/>
      <c r="W46" s="299"/>
    </row>
    <row r="47" spans="2:23" ht="15" customHeight="1">
      <c r="B47" s="282"/>
      <c r="C47" s="283"/>
      <c r="D47" s="283"/>
      <c r="E47" s="283"/>
      <c r="F47" s="284"/>
      <c r="G47" s="291"/>
      <c r="H47" s="292"/>
      <c r="I47" s="292"/>
      <c r="J47" s="292"/>
      <c r="K47" s="293"/>
      <c r="L47" s="300"/>
      <c r="M47" s="301"/>
      <c r="N47" s="301"/>
      <c r="O47" s="301"/>
      <c r="P47" s="301"/>
      <c r="Q47" s="301"/>
      <c r="R47" s="301"/>
      <c r="S47" s="301"/>
      <c r="T47" s="301"/>
      <c r="U47" s="301"/>
      <c r="V47" s="301"/>
      <c r="W47" s="302"/>
    </row>
    <row r="48" spans="2:23" ht="15" customHeight="1">
      <c r="B48" s="282"/>
      <c r="C48" s="283"/>
      <c r="D48" s="283"/>
      <c r="E48" s="283"/>
      <c r="F48" s="284"/>
      <c r="G48" s="291"/>
      <c r="H48" s="292"/>
      <c r="I48" s="292"/>
      <c r="J48" s="292"/>
      <c r="K48" s="293"/>
      <c r="L48" s="300"/>
      <c r="M48" s="301"/>
      <c r="N48" s="301"/>
      <c r="O48" s="301"/>
      <c r="P48" s="301"/>
      <c r="Q48" s="301"/>
      <c r="R48" s="301"/>
      <c r="S48" s="301"/>
      <c r="T48" s="301"/>
      <c r="U48" s="301"/>
      <c r="V48" s="301"/>
      <c r="W48" s="302"/>
    </row>
    <row r="49" spans="2:23" ht="15" customHeight="1">
      <c r="B49" s="282"/>
      <c r="C49" s="283"/>
      <c r="D49" s="283"/>
      <c r="E49" s="283"/>
      <c r="F49" s="284"/>
      <c r="G49" s="291"/>
      <c r="H49" s="292"/>
      <c r="I49" s="292"/>
      <c r="J49" s="292"/>
      <c r="K49" s="293"/>
      <c r="L49" s="300"/>
      <c r="M49" s="301"/>
      <c r="N49" s="301"/>
      <c r="O49" s="301"/>
      <c r="P49" s="301"/>
      <c r="Q49" s="301"/>
      <c r="R49" s="301"/>
      <c r="S49" s="301"/>
      <c r="T49" s="301"/>
      <c r="U49" s="301"/>
      <c r="V49" s="301"/>
      <c r="W49" s="302"/>
    </row>
    <row r="50" spans="2:23" ht="15" customHeight="1">
      <c r="B50" s="309"/>
      <c r="C50" s="310"/>
      <c r="D50" s="310"/>
      <c r="E50" s="310"/>
      <c r="F50" s="311"/>
      <c r="G50" s="294"/>
      <c r="H50" s="295"/>
      <c r="I50" s="295"/>
      <c r="J50" s="295"/>
      <c r="K50" s="296"/>
      <c r="L50" s="303"/>
      <c r="M50" s="304"/>
      <c r="N50" s="304"/>
      <c r="O50" s="304"/>
      <c r="P50" s="304"/>
      <c r="Q50" s="304"/>
      <c r="R50" s="304"/>
      <c r="S50" s="304"/>
      <c r="T50" s="304"/>
      <c r="U50" s="304"/>
      <c r="V50" s="304"/>
      <c r="W50" s="305"/>
    </row>
    <row r="51" spans="2:23" ht="15" customHeight="1">
      <c r="B51" s="282"/>
      <c r="C51" s="283"/>
      <c r="D51" s="283"/>
      <c r="E51" s="283"/>
      <c r="F51" s="284"/>
      <c r="G51" s="288"/>
      <c r="H51" s="289"/>
      <c r="I51" s="289"/>
      <c r="J51" s="289"/>
      <c r="K51" s="290"/>
      <c r="L51" s="297"/>
      <c r="M51" s="298"/>
      <c r="N51" s="298"/>
      <c r="O51" s="298"/>
      <c r="P51" s="298"/>
      <c r="Q51" s="298"/>
      <c r="R51" s="298"/>
      <c r="S51" s="298"/>
      <c r="T51" s="298"/>
      <c r="U51" s="298"/>
      <c r="V51" s="298"/>
      <c r="W51" s="299"/>
    </row>
    <row r="52" spans="2:23" ht="15" customHeight="1">
      <c r="B52" s="282"/>
      <c r="C52" s="283"/>
      <c r="D52" s="283"/>
      <c r="E52" s="283"/>
      <c r="F52" s="284"/>
      <c r="G52" s="291"/>
      <c r="H52" s="292"/>
      <c r="I52" s="292"/>
      <c r="J52" s="292"/>
      <c r="K52" s="293"/>
      <c r="L52" s="300"/>
      <c r="M52" s="301"/>
      <c r="N52" s="301"/>
      <c r="O52" s="301"/>
      <c r="P52" s="301"/>
      <c r="Q52" s="301"/>
      <c r="R52" s="301"/>
      <c r="S52" s="301"/>
      <c r="T52" s="301"/>
      <c r="U52" s="301"/>
      <c r="V52" s="301"/>
      <c r="W52" s="302"/>
    </row>
    <row r="53" spans="2:23" ht="15" customHeight="1">
      <c r="B53" s="282"/>
      <c r="C53" s="283"/>
      <c r="D53" s="283"/>
      <c r="E53" s="283"/>
      <c r="F53" s="284"/>
      <c r="G53" s="291"/>
      <c r="H53" s="292"/>
      <c r="I53" s="292"/>
      <c r="J53" s="292"/>
      <c r="K53" s="293"/>
      <c r="L53" s="300"/>
      <c r="M53" s="301"/>
      <c r="N53" s="301"/>
      <c r="O53" s="301"/>
      <c r="P53" s="301"/>
      <c r="Q53" s="301"/>
      <c r="R53" s="301"/>
      <c r="S53" s="301"/>
      <c r="T53" s="301"/>
      <c r="U53" s="301"/>
      <c r="V53" s="301"/>
      <c r="W53" s="302"/>
    </row>
    <row r="54" spans="2:23" ht="15" customHeight="1">
      <c r="B54" s="282"/>
      <c r="C54" s="283"/>
      <c r="D54" s="283"/>
      <c r="E54" s="283"/>
      <c r="F54" s="284"/>
      <c r="G54" s="291"/>
      <c r="H54" s="292"/>
      <c r="I54" s="292"/>
      <c r="J54" s="292"/>
      <c r="K54" s="293"/>
      <c r="L54" s="300"/>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03"/>
      <c r="M55" s="304"/>
      <c r="N55" s="304"/>
      <c r="O55" s="304"/>
      <c r="P55" s="304"/>
      <c r="Q55" s="304"/>
      <c r="R55" s="304"/>
      <c r="S55" s="304"/>
      <c r="T55" s="304"/>
      <c r="U55" s="304"/>
      <c r="V55" s="304"/>
      <c r="W55" s="305"/>
    </row>
    <row r="56" spans="2:23" ht="15" customHeight="1">
      <c r="B56" s="253" t="s">
        <v>11</v>
      </c>
      <c r="C56" s="254"/>
      <c r="D56" s="254"/>
      <c r="E56" s="254"/>
      <c r="F56" s="254"/>
      <c r="G56" s="259">
        <f>SUM(G21:K55)</f>
        <v>0</v>
      </c>
      <c r="H56" s="260"/>
      <c r="I56" s="260"/>
      <c r="J56" s="260"/>
      <c r="K56" s="261"/>
      <c r="L56" s="268"/>
      <c r="M56" s="269"/>
      <c r="N56" s="269"/>
      <c r="O56" s="269"/>
      <c r="P56" s="269"/>
      <c r="Q56" s="269"/>
      <c r="R56" s="269"/>
      <c r="S56" s="269"/>
      <c r="T56" s="269"/>
      <c r="U56" s="269"/>
      <c r="V56" s="269"/>
      <c r="W56" s="270"/>
    </row>
    <row r="57" spans="2:23" ht="15" customHeight="1">
      <c r="B57" s="255"/>
      <c r="C57" s="256"/>
      <c r="D57" s="256"/>
      <c r="E57" s="256"/>
      <c r="F57" s="256"/>
      <c r="G57" s="262"/>
      <c r="H57" s="263"/>
      <c r="I57" s="263"/>
      <c r="J57" s="263"/>
      <c r="K57" s="264"/>
      <c r="L57" s="271"/>
      <c r="M57" s="272"/>
      <c r="N57" s="272"/>
      <c r="O57" s="272"/>
      <c r="P57" s="272"/>
      <c r="Q57" s="272"/>
      <c r="R57" s="272"/>
      <c r="S57" s="272"/>
      <c r="T57" s="272"/>
      <c r="U57" s="272"/>
      <c r="V57" s="272"/>
      <c r="W57" s="273"/>
    </row>
    <row r="58" spans="2:23" ht="15" customHeight="1">
      <c r="B58" s="257"/>
      <c r="C58" s="258"/>
      <c r="D58" s="258"/>
      <c r="E58" s="258"/>
      <c r="F58" s="258"/>
      <c r="G58" s="265"/>
      <c r="H58" s="266"/>
      <c r="I58" s="266"/>
      <c r="J58" s="266"/>
      <c r="K58" s="267"/>
      <c r="L58" s="274"/>
      <c r="M58" s="275"/>
      <c r="N58" s="275"/>
      <c r="O58" s="275"/>
      <c r="P58" s="275"/>
      <c r="Q58" s="275"/>
      <c r="R58" s="275"/>
      <c r="S58" s="275"/>
      <c r="T58" s="275"/>
      <c r="U58" s="275"/>
      <c r="V58" s="275"/>
      <c r="W58" s="276"/>
    </row>
    <row r="59" spans="2:23" ht="23.25" customHeight="1">
      <c r="B59" s="277" t="s">
        <v>64</v>
      </c>
      <c r="C59" s="277"/>
      <c r="D59" s="277"/>
      <c r="E59" s="278">
        <f>G15</f>
        <v>0</v>
      </c>
      <c r="F59" s="278"/>
      <c r="G59" s="278"/>
      <c r="H59" s="278"/>
      <c r="I59" s="279" t="s">
        <v>80</v>
      </c>
      <c r="J59" s="279"/>
      <c r="K59" s="279"/>
      <c r="L59" s="279"/>
      <c r="M59" s="280">
        <f>G56</f>
        <v>0</v>
      </c>
      <c r="N59" s="280"/>
      <c r="O59" s="280"/>
      <c r="P59" s="280"/>
      <c r="Q59" s="3" t="s">
        <v>65</v>
      </c>
      <c r="R59" s="16" t="s">
        <v>66</v>
      </c>
      <c r="T59" s="281">
        <f>G15-G56</f>
        <v>0</v>
      </c>
      <c r="U59" s="281"/>
      <c r="V59" s="281"/>
      <c r="W59" s="281"/>
    </row>
  </sheetData>
  <sheetProtection/>
  <mergeCells count="79">
    <mergeCell ref="L22:W22"/>
    <mergeCell ref="L32:W32"/>
    <mergeCell ref="L37:W37"/>
    <mergeCell ref="L47:W47"/>
    <mergeCell ref="L42:W42"/>
    <mergeCell ref="L43:W43"/>
    <mergeCell ref="L48:W48"/>
    <mergeCell ref="L23:W23"/>
    <mergeCell ref="L28:W28"/>
    <mergeCell ref="A2:X3"/>
    <mergeCell ref="Q5:S5"/>
    <mergeCell ref="B7:F7"/>
    <mergeCell ref="G7:K7"/>
    <mergeCell ref="B9:D9"/>
    <mergeCell ref="B10:F10"/>
    <mergeCell ref="G10:K10"/>
    <mergeCell ref="L10:W10"/>
    <mergeCell ref="B20:F20"/>
    <mergeCell ref="G20:K20"/>
    <mergeCell ref="L20:W20"/>
    <mergeCell ref="B11:F12"/>
    <mergeCell ref="G11:K12"/>
    <mergeCell ref="L11:W12"/>
    <mergeCell ref="B13:F14"/>
    <mergeCell ref="G13:K14"/>
    <mergeCell ref="L13:W14"/>
    <mergeCell ref="B21:F25"/>
    <mergeCell ref="G21:K25"/>
    <mergeCell ref="L21:W21"/>
    <mergeCell ref="L24:W24"/>
    <mergeCell ref="L25:W25"/>
    <mergeCell ref="B15:F16"/>
    <mergeCell ref="G15:K16"/>
    <mergeCell ref="L15:W16"/>
    <mergeCell ref="D17:G17"/>
    <mergeCell ref="B19:D19"/>
    <mergeCell ref="B26:F30"/>
    <mergeCell ref="G26:K30"/>
    <mergeCell ref="L26:W26"/>
    <mergeCell ref="L27:W27"/>
    <mergeCell ref="L29:W29"/>
    <mergeCell ref="L30:W30"/>
    <mergeCell ref="B31:F35"/>
    <mergeCell ref="G31:K35"/>
    <mergeCell ref="L31:W31"/>
    <mergeCell ref="L33:W33"/>
    <mergeCell ref="L34:W34"/>
    <mergeCell ref="L35:W35"/>
    <mergeCell ref="B36:F40"/>
    <mergeCell ref="G36:K40"/>
    <mergeCell ref="L36:W36"/>
    <mergeCell ref="L38:W38"/>
    <mergeCell ref="L39:W39"/>
    <mergeCell ref="L40:W40"/>
    <mergeCell ref="B46:F50"/>
    <mergeCell ref="G46:K50"/>
    <mergeCell ref="L46:W46"/>
    <mergeCell ref="L49:W49"/>
    <mergeCell ref="L50:W50"/>
    <mergeCell ref="B41:F45"/>
    <mergeCell ref="G41:K45"/>
    <mergeCell ref="L41:W41"/>
    <mergeCell ref="L44:W44"/>
    <mergeCell ref="L45:W45"/>
    <mergeCell ref="B51:F55"/>
    <mergeCell ref="G51:K55"/>
    <mergeCell ref="L51:W51"/>
    <mergeCell ref="L53:W53"/>
    <mergeCell ref="L54:W54"/>
    <mergeCell ref="L55:W55"/>
    <mergeCell ref="L52:W52"/>
    <mergeCell ref="B56:F58"/>
    <mergeCell ref="G56:K58"/>
    <mergeCell ref="L56:W58"/>
    <mergeCell ref="B59:D59"/>
    <mergeCell ref="E59:H59"/>
    <mergeCell ref="I59:L59"/>
    <mergeCell ref="M59:P59"/>
    <mergeCell ref="T59:W59"/>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7">
      <selection activeCell="AB57" sqref="AB57"/>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6</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49"/>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49"/>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297"/>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00"/>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00"/>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03"/>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297"/>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00"/>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00"/>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03"/>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297"/>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00"/>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40"/>
      <c r="M39" s="341"/>
      <c r="N39" s="341"/>
      <c r="O39" s="341"/>
      <c r="P39" s="341"/>
      <c r="Q39" s="341"/>
      <c r="R39" s="341"/>
      <c r="S39" s="341"/>
      <c r="T39" s="341"/>
      <c r="U39" s="341"/>
      <c r="V39" s="341"/>
      <c r="W39" s="342"/>
    </row>
    <row r="40" spans="2:23" ht="15" customHeight="1">
      <c r="B40" s="313"/>
      <c r="C40" s="283"/>
      <c r="D40" s="283"/>
      <c r="E40" s="283"/>
      <c r="F40" s="284"/>
      <c r="G40" s="291"/>
      <c r="H40" s="292"/>
      <c r="I40" s="292"/>
      <c r="J40" s="292"/>
      <c r="K40" s="293"/>
      <c r="L40" s="300"/>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00"/>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03"/>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297"/>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00"/>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00"/>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03"/>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297"/>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00"/>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03"/>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00"/>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03"/>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297"/>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00"/>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03"/>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25">
      <selection activeCell="AD59" sqref="AD59"/>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7</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6">
      <selection activeCell="Z58" sqref="Z5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8</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3">
      <selection activeCell="AC60" sqref="AC60"/>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40" t="s">
        <v>104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1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row>
    <row r="4" ht="5.25" customHeight="1"/>
    <row r="5" spans="1:20" ht="15" customHeight="1">
      <c r="A5" s="5"/>
      <c r="C5" s="46"/>
      <c r="D5" s="46"/>
      <c r="E5" s="46"/>
      <c r="F5" s="46"/>
      <c r="G5" s="5"/>
      <c r="Q5" s="337">
        <f>'様式（実績報告）'!N12</f>
        <v>0</v>
      </c>
      <c r="R5" s="337"/>
      <c r="S5" s="337"/>
      <c r="T5" s="47" t="s">
        <v>18</v>
      </c>
    </row>
    <row r="6" spans="1:18" ht="15" customHeight="1">
      <c r="A6" s="5"/>
      <c r="B6" s="369" t="str">
        <f>"令和"&amp;'様式（実績報告）'!H24&amp;"年度"</f>
        <v>令和5年度</v>
      </c>
      <c r="C6" s="369"/>
      <c r="D6" s="369"/>
      <c r="E6" s="369"/>
      <c r="F6" s="369"/>
      <c r="G6" s="50"/>
      <c r="H6" s="48"/>
      <c r="I6" s="48"/>
      <c r="J6" s="48"/>
      <c r="K6" s="3"/>
      <c r="L6" s="48"/>
      <c r="M6" s="48"/>
      <c r="N6" s="48"/>
      <c r="O6" s="48"/>
      <c r="P6" s="48"/>
      <c r="Q6" s="48"/>
      <c r="R6" s="48"/>
    </row>
    <row r="7" spans="1:7" ht="15" customHeight="1" thickBot="1">
      <c r="A7" s="5"/>
      <c r="B7" s="51"/>
      <c r="C7" s="51"/>
      <c r="D7" s="51"/>
      <c r="E7" s="51"/>
      <c r="F7" s="51"/>
      <c r="G7" s="5"/>
    </row>
    <row r="8" spans="1:23" ht="15" customHeight="1">
      <c r="A8" s="5"/>
      <c r="B8" s="370" t="s">
        <v>9</v>
      </c>
      <c r="C8" s="373" t="s">
        <v>12</v>
      </c>
      <c r="D8" s="374"/>
      <c r="E8" s="374"/>
      <c r="F8" s="374"/>
      <c r="G8" s="374"/>
      <c r="H8" s="374"/>
      <c r="I8" s="374"/>
      <c r="J8" s="374"/>
      <c r="K8" s="374"/>
      <c r="L8" s="374"/>
      <c r="M8" s="374"/>
      <c r="N8" s="374"/>
      <c r="O8" s="374"/>
      <c r="P8" s="374"/>
      <c r="Q8" s="375"/>
      <c r="R8" s="376" t="s">
        <v>81</v>
      </c>
      <c r="S8" s="377"/>
      <c r="T8" s="377"/>
      <c r="U8" s="377"/>
      <c r="V8" s="377"/>
      <c r="W8" s="378"/>
    </row>
    <row r="9" spans="1:23" ht="15" customHeight="1">
      <c r="A9" s="5"/>
      <c r="B9" s="371"/>
      <c r="C9" s="379"/>
      <c r="D9" s="380"/>
      <c r="E9" s="380"/>
      <c r="F9" s="380"/>
      <c r="G9" s="380"/>
      <c r="H9" s="380"/>
      <c r="I9" s="380"/>
      <c r="J9" s="380"/>
      <c r="K9" s="380"/>
      <c r="L9" s="380"/>
      <c r="M9" s="380"/>
      <c r="N9" s="380"/>
      <c r="O9" s="380"/>
      <c r="P9" s="380"/>
      <c r="Q9" s="381"/>
      <c r="R9" s="385"/>
      <c r="S9" s="386"/>
      <c r="T9" s="386"/>
      <c r="U9" s="386"/>
      <c r="V9" s="386"/>
      <c r="W9" s="387"/>
    </row>
    <row r="10" spans="1:23" ht="15" customHeight="1">
      <c r="A10" s="5"/>
      <c r="B10" s="371"/>
      <c r="C10" s="382"/>
      <c r="D10" s="383"/>
      <c r="E10" s="383"/>
      <c r="F10" s="383"/>
      <c r="G10" s="383"/>
      <c r="H10" s="383"/>
      <c r="I10" s="383"/>
      <c r="J10" s="383"/>
      <c r="K10" s="383"/>
      <c r="L10" s="383"/>
      <c r="M10" s="383"/>
      <c r="N10" s="383"/>
      <c r="O10" s="383"/>
      <c r="P10" s="383"/>
      <c r="Q10" s="384"/>
      <c r="R10" s="388"/>
      <c r="S10" s="389"/>
      <c r="T10" s="389"/>
      <c r="U10" s="389"/>
      <c r="V10" s="389"/>
      <c r="W10" s="390"/>
    </row>
    <row r="11" spans="1:23" ht="15" customHeight="1">
      <c r="A11" s="5"/>
      <c r="B11" s="371"/>
      <c r="C11" s="391" t="s">
        <v>56</v>
      </c>
      <c r="D11" s="392"/>
      <c r="E11" s="392"/>
      <c r="F11" s="392"/>
      <c r="G11" s="392"/>
      <c r="H11" s="392"/>
      <c r="I11" s="392"/>
      <c r="J11" s="392"/>
      <c r="K11" s="392"/>
      <c r="L11" s="392"/>
      <c r="M11" s="392"/>
      <c r="N11" s="392"/>
      <c r="O11" s="392"/>
      <c r="P11" s="392"/>
      <c r="Q11" s="393"/>
      <c r="R11" s="394" t="s">
        <v>82</v>
      </c>
      <c r="S11" s="395"/>
      <c r="T11" s="395"/>
      <c r="U11" s="356"/>
      <c r="V11" s="356"/>
      <c r="W11" s="70" t="s">
        <v>19</v>
      </c>
    </row>
    <row r="12" spans="1:23" ht="15" customHeight="1">
      <c r="A12" s="5"/>
      <c r="B12" s="371"/>
      <c r="C12" s="357"/>
      <c r="D12" s="358"/>
      <c r="E12" s="358"/>
      <c r="F12" s="358"/>
      <c r="G12" s="358"/>
      <c r="H12" s="358"/>
      <c r="I12" s="358"/>
      <c r="J12" s="358"/>
      <c r="K12" s="358"/>
      <c r="L12" s="358"/>
      <c r="M12" s="358"/>
      <c r="N12" s="358"/>
      <c r="O12" s="358"/>
      <c r="P12" s="358"/>
      <c r="Q12" s="359"/>
      <c r="R12" s="363" t="s">
        <v>20</v>
      </c>
      <c r="S12" s="364"/>
      <c r="T12" s="364"/>
      <c r="U12" s="365"/>
      <c r="V12" s="365"/>
      <c r="W12" s="71" t="s">
        <v>19</v>
      </c>
    </row>
    <row r="13" spans="1:23" ht="15" customHeight="1">
      <c r="A13" s="5"/>
      <c r="B13" s="371"/>
      <c r="C13" s="357"/>
      <c r="D13" s="358"/>
      <c r="E13" s="358"/>
      <c r="F13" s="358"/>
      <c r="G13" s="358"/>
      <c r="H13" s="358"/>
      <c r="I13" s="358"/>
      <c r="J13" s="358"/>
      <c r="K13" s="358"/>
      <c r="L13" s="358"/>
      <c r="M13" s="358"/>
      <c r="N13" s="358"/>
      <c r="O13" s="358"/>
      <c r="P13" s="358"/>
      <c r="Q13" s="359"/>
      <c r="R13" s="363" t="s">
        <v>21</v>
      </c>
      <c r="S13" s="364"/>
      <c r="T13" s="364"/>
      <c r="U13" s="365"/>
      <c r="V13" s="365"/>
      <c r="W13" s="71" t="s">
        <v>19</v>
      </c>
    </row>
    <row r="14" spans="1:23" ht="15" customHeight="1">
      <c r="A14" s="5"/>
      <c r="B14" s="371"/>
      <c r="C14" s="357"/>
      <c r="D14" s="358"/>
      <c r="E14" s="358"/>
      <c r="F14" s="358"/>
      <c r="G14" s="358"/>
      <c r="H14" s="358"/>
      <c r="I14" s="358"/>
      <c r="J14" s="358"/>
      <c r="K14" s="358"/>
      <c r="L14" s="358"/>
      <c r="M14" s="358"/>
      <c r="N14" s="358"/>
      <c r="O14" s="358"/>
      <c r="P14" s="358"/>
      <c r="Q14" s="359"/>
      <c r="R14" s="363" t="s">
        <v>22</v>
      </c>
      <c r="S14" s="364"/>
      <c r="T14" s="364"/>
      <c r="U14" s="365"/>
      <c r="V14" s="365"/>
      <c r="W14" s="71" t="s">
        <v>19</v>
      </c>
    </row>
    <row r="15" spans="1:23" ht="15" customHeight="1" thickBot="1">
      <c r="A15" s="5"/>
      <c r="B15" s="371"/>
      <c r="C15" s="357"/>
      <c r="D15" s="358"/>
      <c r="E15" s="358"/>
      <c r="F15" s="358"/>
      <c r="G15" s="358"/>
      <c r="H15" s="358"/>
      <c r="I15" s="358"/>
      <c r="J15" s="358"/>
      <c r="K15" s="358"/>
      <c r="L15" s="358"/>
      <c r="M15" s="358"/>
      <c r="N15" s="358"/>
      <c r="O15" s="358"/>
      <c r="P15" s="358"/>
      <c r="Q15" s="359"/>
      <c r="R15" s="366" t="s">
        <v>23</v>
      </c>
      <c r="S15" s="367"/>
      <c r="T15" s="367"/>
      <c r="U15" s="368"/>
      <c r="V15" s="368"/>
      <c r="W15" s="72" t="s">
        <v>19</v>
      </c>
    </row>
    <row r="16" spans="1:23" ht="15" customHeight="1" thickBot="1" thickTop="1">
      <c r="A16" s="5"/>
      <c r="B16" s="372"/>
      <c r="C16" s="360"/>
      <c r="D16" s="361"/>
      <c r="E16" s="361"/>
      <c r="F16" s="361"/>
      <c r="G16" s="361"/>
      <c r="H16" s="361"/>
      <c r="I16" s="361"/>
      <c r="J16" s="361"/>
      <c r="K16" s="361"/>
      <c r="L16" s="361"/>
      <c r="M16" s="361"/>
      <c r="N16" s="361"/>
      <c r="O16" s="361"/>
      <c r="P16" s="361"/>
      <c r="Q16" s="362"/>
      <c r="R16" s="350" t="s">
        <v>11</v>
      </c>
      <c r="S16" s="351"/>
      <c r="T16" s="351"/>
      <c r="U16" s="352">
        <f>SUM(U11:V15)</f>
        <v>0</v>
      </c>
      <c r="V16" s="352"/>
      <c r="W16" s="73" t="s">
        <v>19</v>
      </c>
    </row>
    <row r="17" ht="5.25" customHeight="1"/>
    <row r="18" spans="2:4" ht="15.75" customHeight="1">
      <c r="B18" s="258" t="s">
        <v>72</v>
      </c>
      <c r="C18" s="258"/>
      <c r="D18" s="258"/>
    </row>
    <row r="19" spans="2:23" ht="32.25" customHeight="1">
      <c r="B19" s="353" t="s">
        <v>2</v>
      </c>
      <c r="C19" s="354"/>
      <c r="D19" s="354"/>
      <c r="E19" s="354"/>
      <c r="F19" s="355"/>
      <c r="G19" s="353" t="s">
        <v>30</v>
      </c>
      <c r="H19" s="354"/>
      <c r="I19" s="354"/>
      <c r="J19" s="354"/>
      <c r="K19" s="355"/>
      <c r="L19" s="218" t="s">
        <v>73</v>
      </c>
      <c r="M19" s="219"/>
      <c r="N19" s="219"/>
      <c r="O19" s="219"/>
      <c r="P19" s="219"/>
      <c r="Q19" s="219"/>
      <c r="R19" s="219"/>
      <c r="S19" s="219"/>
      <c r="T19" s="219"/>
      <c r="U19" s="219"/>
      <c r="V19" s="219"/>
      <c r="W19" s="220"/>
    </row>
    <row r="20" spans="1:23" ht="15" customHeight="1">
      <c r="A20" s="6"/>
      <c r="B20" s="324" t="s">
        <v>100</v>
      </c>
      <c r="C20" s="325"/>
      <c r="D20" s="325"/>
      <c r="E20" s="325"/>
      <c r="F20" s="326"/>
      <c r="G20" s="343"/>
      <c r="H20" s="344"/>
      <c r="I20" s="344"/>
      <c r="J20" s="344"/>
      <c r="K20" s="345"/>
      <c r="L20" s="331"/>
      <c r="M20" s="332"/>
      <c r="N20" s="332"/>
      <c r="O20" s="332"/>
      <c r="P20" s="332"/>
      <c r="Q20" s="332"/>
      <c r="R20" s="332"/>
      <c r="S20" s="332"/>
      <c r="T20" s="332"/>
      <c r="U20" s="332"/>
      <c r="V20" s="332"/>
      <c r="W20" s="333"/>
    </row>
    <row r="21" spans="2:23" ht="15" customHeight="1">
      <c r="B21" s="327"/>
      <c r="C21" s="328"/>
      <c r="D21" s="328"/>
      <c r="E21" s="328"/>
      <c r="F21" s="329"/>
      <c r="G21" s="346"/>
      <c r="H21" s="347"/>
      <c r="I21" s="347"/>
      <c r="J21" s="347"/>
      <c r="K21" s="348"/>
      <c r="L21" s="334"/>
      <c r="M21" s="335"/>
      <c r="N21" s="335"/>
      <c r="O21" s="335"/>
      <c r="P21" s="335"/>
      <c r="Q21" s="335"/>
      <c r="R21" s="335"/>
      <c r="S21" s="335"/>
      <c r="T21" s="335"/>
      <c r="U21" s="335"/>
      <c r="V21" s="335"/>
      <c r="W21" s="336"/>
    </row>
    <row r="22" spans="1:23" ht="15" customHeight="1">
      <c r="A22" s="6"/>
      <c r="B22" s="324" t="s">
        <v>91</v>
      </c>
      <c r="C22" s="325"/>
      <c r="D22" s="325"/>
      <c r="E22" s="325"/>
      <c r="F22" s="326"/>
      <c r="G22" s="343"/>
      <c r="H22" s="344"/>
      <c r="I22" s="344"/>
      <c r="J22" s="344"/>
      <c r="K22" s="345"/>
      <c r="L22" s="331"/>
      <c r="M22" s="332"/>
      <c r="N22" s="332"/>
      <c r="O22" s="332"/>
      <c r="P22" s="332"/>
      <c r="Q22" s="332"/>
      <c r="R22" s="332"/>
      <c r="S22" s="332"/>
      <c r="T22" s="332"/>
      <c r="U22" s="332"/>
      <c r="V22" s="332"/>
      <c r="W22" s="333"/>
    </row>
    <row r="23" spans="2:23" ht="15" customHeight="1">
      <c r="B23" s="327"/>
      <c r="C23" s="328"/>
      <c r="D23" s="328"/>
      <c r="E23" s="328"/>
      <c r="F23" s="329"/>
      <c r="G23" s="346"/>
      <c r="H23" s="347"/>
      <c r="I23" s="347"/>
      <c r="J23" s="347"/>
      <c r="K23" s="348"/>
      <c r="L23" s="334"/>
      <c r="M23" s="335"/>
      <c r="N23" s="335"/>
      <c r="O23" s="335"/>
      <c r="P23" s="335"/>
      <c r="Q23" s="335"/>
      <c r="R23" s="335"/>
      <c r="S23" s="335"/>
      <c r="T23" s="335"/>
      <c r="U23" s="335"/>
      <c r="V23" s="335"/>
      <c r="W23" s="336"/>
    </row>
    <row r="24" spans="2:23" ht="15.75" customHeight="1">
      <c r="B24" s="130" t="s">
        <v>5</v>
      </c>
      <c r="C24" s="130"/>
      <c r="D24" s="130"/>
      <c r="E24" s="130"/>
      <c r="F24" s="130"/>
      <c r="G24" s="314">
        <f>SUM(G20:K23)</f>
        <v>0</v>
      </c>
      <c r="H24" s="314"/>
      <c r="I24" s="314"/>
      <c r="J24" s="314"/>
      <c r="K24" s="314"/>
      <c r="L24" s="315"/>
      <c r="M24" s="316"/>
      <c r="N24" s="316"/>
      <c r="O24" s="316"/>
      <c r="P24" s="316"/>
      <c r="Q24" s="316"/>
      <c r="R24" s="316"/>
      <c r="S24" s="316"/>
      <c r="T24" s="316"/>
      <c r="U24" s="316"/>
      <c r="V24" s="316"/>
      <c r="W24" s="317"/>
    </row>
    <row r="25" spans="2:23" ht="15.75" customHeight="1">
      <c r="B25" s="130"/>
      <c r="C25" s="130"/>
      <c r="D25" s="130"/>
      <c r="E25" s="130"/>
      <c r="F25" s="130"/>
      <c r="G25" s="314"/>
      <c r="H25" s="314"/>
      <c r="I25" s="314"/>
      <c r="J25" s="314"/>
      <c r="K25" s="314"/>
      <c r="L25" s="318"/>
      <c r="M25" s="319"/>
      <c r="N25" s="319"/>
      <c r="O25" s="319"/>
      <c r="P25" s="319"/>
      <c r="Q25" s="319"/>
      <c r="R25" s="319"/>
      <c r="S25" s="319"/>
      <c r="T25" s="319"/>
      <c r="U25" s="319"/>
      <c r="V25" s="319"/>
      <c r="W25" s="320"/>
    </row>
    <row r="26" spans="4:7" ht="6.75" customHeight="1">
      <c r="D26" s="172"/>
      <c r="E26" s="172"/>
      <c r="F26" s="172"/>
      <c r="G26" s="172"/>
    </row>
    <row r="27" spans="2:4" ht="15" customHeight="1">
      <c r="B27" s="258" t="s">
        <v>10</v>
      </c>
      <c r="C27" s="258"/>
      <c r="D27" s="258"/>
    </row>
    <row r="28" spans="2:23" s="8" customFormat="1" ht="33" customHeight="1">
      <c r="B28" s="321" t="s">
        <v>74</v>
      </c>
      <c r="C28" s="322"/>
      <c r="D28" s="322"/>
      <c r="E28" s="322"/>
      <c r="F28" s="323"/>
      <c r="G28" s="130" t="s">
        <v>75</v>
      </c>
      <c r="H28" s="130"/>
      <c r="I28" s="130"/>
      <c r="J28" s="130"/>
      <c r="K28" s="130"/>
      <c r="L28" s="230" t="s">
        <v>92</v>
      </c>
      <c r="M28" s="231"/>
      <c r="N28" s="231"/>
      <c r="O28" s="231"/>
      <c r="P28" s="231"/>
      <c r="Q28" s="231"/>
      <c r="R28" s="231"/>
      <c r="S28" s="231"/>
      <c r="T28" s="231"/>
      <c r="U28" s="231"/>
      <c r="V28" s="231"/>
      <c r="W28" s="232"/>
    </row>
    <row r="29" spans="2:23" ht="15" customHeight="1">
      <c r="B29" s="312" t="s">
        <v>83</v>
      </c>
      <c r="C29" s="307"/>
      <c r="D29" s="307"/>
      <c r="E29" s="307"/>
      <c r="F29" s="308"/>
      <c r="G29" s="288"/>
      <c r="H29" s="289"/>
      <c r="I29" s="289"/>
      <c r="J29" s="289"/>
      <c r="K29" s="290"/>
      <c r="L29" s="396"/>
      <c r="M29" s="298"/>
      <c r="N29" s="298"/>
      <c r="O29" s="298"/>
      <c r="P29" s="298"/>
      <c r="Q29" s="298"/>
      <c r="R29" s="298"/>
      <c r="S29" s="298"/>
      <c r="T29" s="298"/>
      <c r="U29" s="298"/>
      <c r="V29" s="298"/>
      <c r="W29" s="299"/>
    </row>
    <row r="30" spans="2:23" ht="15" customHeight="1">
      <c r="B30" s="313"/>
      <c r="C30" s="283"/>
      <c r="D30" s="283"/>
      <c r="E30" s="283"/>
      <c r="F30" s="284"/>
      <c r="G30" s="291"/>
      <c r="H30" s="292"/>
      <c r="I30" s="292"/>
      <c r="J30" s="292"/>
      <c r="K30" s="293"/>
      <c r="L30" s="397"/>
      <c r="M30" s="301"/>
      <c r="N30" s="301"/>
      <c r="O30" s="301"/>
      <c r="P30" s="301"/>
      <c r="Q30" s="301"/>
      <c r="R30" s="301"/>
      <c r="S30" s="301"/>
      <c r="T30" s="301"/>
      <c r="U30" s="301"/>
      <c r="V30" s="301"/>
      <c r="W30" s="302"/>
    </row>
    <row r="31" spans="2:23" ht="15" customHeight="1">
      <c r="B31" s="282"/>
      <c r="C31" s="283"/>
      <c r="D31" s="283"/>
      <c r="E31" s="283"/>
      <c r="F31" s="284"/>
      <c r="G31" s="291"/>
      <c r="H31" s="292"/>
      <c r="I31" s="292"/>
      <c r="J31" s="292"/>
      <c r="K31" s="293"/>
      <c r="L31" s="397"/>
      <c r="M31" s="301"/>
      <c r="N31" s="301"/>
      <c r="O31" s="301"/>
      <c r="P31" s="301"/>
      <c r="Q31" s="301"/>
      <c r="R31" s="301"/>
      <c r="S31" s="301"/>
      <c r="T31" s="301"/>
      <c r="U31" s="301"/>
      <c r="V31" s="301"/>
      <c r="W31" s="302"/>
    </row>
    <row r="32" spans="2:23" ht="15" customHeight="1">
      <c r="B32" s="309"/>
      <c r="C32" s="310"/>
      <c r="D32" s="310"/>
      <c r="E32" s="310"/>
      <c r="F32" s="311"/>
      <c r="G32" s="294"/>
      <c r="H32" s="295"/>
      <c r="I32" s="295"/>
      <c r="J32" s="295"/>
      <c r="K32" s="296"/>
      <c r="L32" s="398"/>
      <c r="M32" s="304"/>
      <c r="N32" s="304"/>
      <c r="O32" s="304"/>
      <c r="P32" s="304"/>
      <c r="Q32" s="304"/>
      <c r="R32" s="304"/>
      <c r="S32" s="304"/>
      <c r="T32" s="304"/>
      <c r="U32" s="304"/>
      <c r="V32" s="304"/>
      <c r="W32" s="305"/>
    </row>
    <row r="33" spans="2:23" ht="15" customHeight="1">
      <c r="B33" s="312" t="s">
        <v>84</v>
      </c>
      <c r="C33" s="307"/>
      <c r="D33" s="307"/>
      <c r="E33" s="307"/>
      <c r="F33" s="308"/>
      <c r="G33" s="288"/>
      <c r="H33" s="289"/>
      <c r="I33" s="289"/>
      <c r="J33" s="289"/>
      <c r="K33" s="290"/>
      <c r="L33" s="396"/>
      <c r="M33" s="298"/>
      <c r="N33" s="298"/>
      <c r="O33" s="298"/>
      <c r="P33" s="298"/>
      <c r="Q33" s="298"/>
      <c r="R33" s="298"/>
      <c r="S33" s="298"/>
      <c r="T33" s="298"/>
      <c r="U33" s="298"/>
      <c r="V33" s="298"/>
      <c r="W33" s="299"/>
    </row>
    <row r="34" spans="2:23" ht="15" customHeight="1">
      <c r="B34" s="313"/>
      <c r="C34" s="283"/>
      <c r="D34" s="283"/>
      <c r="E34" s="283"/>
      <c r="F34" s="284"/>
      <c r="G34" s="291"/>
      <c r="H34" s="292"/>
      <c r="I34" s="292"/>
      <c r="J34" s="292"/>
      <c r="K34" s="293"/>
      <c r="L34" s="397"/>
      <c r="M34" s="301"/>
      <c r="N34" s="301"/>
      <c r="O34" s="301"/>
      <c r="P34" s="301"/>
      <c r="Q34" s="301"/>
      <c r="R34" s="301"/>
      <c r="S34" s="301"/>
      <c r="T34" s="301"/>
      <c r="U34" s="301"/>
      <c r="V34" s="301"/>
      <c r="W34" s="302"/>
    </row>
    <row r="35" spans="2:23" ht="15" customHeight="1">
      <c r="B35" s="282"/>
      <c r="C35" s="283"/>
      <c r="D35" s="283"/>
      <c r="E35" s="283"/>
      <c r="F35" s="284"/>
      <c r="G35" s="291"/>
      <c r="H35" s="292"/>
      <c r="I35" s="292"/>
      <c r="J35" s="292"/>
      <c r="K35" s="293"/>
      <c r="L35" s="397"/>
      <c r="M35" s="301"/>
      <c r="N35" s="301"/>
      <c r="O35" s="301"/>
      <c r="P35" s="301"/>
      <c r="Q35" s="301"/>
      <c r="R35" s="301"/>
      <c r="S35" s="301"/>
      <c r="T35" s="301"/>
      <c r="U35" s="301"/>
      <c r="V35" s="301"/>
      <c r="W35" s="302"/>
    </row>
    <row r="36" spans="2:23" ht="15" customHeight="1">
      <c r="B36" s="309"/>
      <c r="C36" s="310"/>
      <c r="D36" s="310"/>
      <c r="E36" s="310"/>
      <c r="F36" s="311"/>
      <c r="G36" s="294"/>
      <c r="H36" s="295"/>
      <c r="I36" s="295"/>
      <c r="J36" s="295"/>
      <c r="K36" s="296"/>
      <c r="L36" s="398"/>
      <c r="M36" s="304"/>
      <c r="N36" s="304"/>
      <c r="O36" s="304"/>
      <c r="P36" s="304"/>
      <c r="Q36" s="304"/>
      <c r="R36" s="304"/>
      <c r="S36" s="304"/>
      <c r="T36" s="304"/>
      <c r="U36" s="304"/>
      <c r="V36" s="304"/>
      <c r="W36" s="305"/>
    </row>
    <row r="37" spans="2:23" ht="15" customHeight="1">
      <c r="B37" s="312" t="s">
        <v>85</v>
      </c>
      <c r="C37" s="307"/>
      <c r="D37" s="307"/>
      <c r="E37" s="307"/>
      <c r="F37" s="308"/>
      <c r="G37" s="288"/>
      <c r="H37" s="289"/>
      <c r="I37" s="289"/>
      <c r="J37" s="289"/>
      <c r="K37" s="290"/>
      <c r="L37" s="396"/>
      <c r="M37" s="298"/>
      <c r="N37" s="298"/>
      <c r="O37" s="298"/>
      <c r="P37" s="298"/>
      <c r="Q37" s="298"/>
      <c r="R37" s="298"/>
      <c r="S37" s="298"/>
      <c r="T37" s="298"/>
      <c r="U37" s="298"/>
      <c r="V37" s="298"/>
      <c r="W37" s="299"/>
    </row>
    <row r="38" spans="2:23" ht="15" customHeight="1">
      <c r="B38" s="313"/>
      <c r="C38" s="283"/>
      <c r="D38" s="283"/>
      <c r="E38" s="283"/>
      <c r="F38" s="284"/>
      <c r="G38" s="291"/>
      <c r="H38" s="292"/>
      <c r="I38" s="292"/>
      <c r="J38" s="292"/>
      <c r="K38" s="293"/>
      <c r="L38" s="397"/>
      <c r="M38" s="301"/>
      <c r="N38" s="301"/>
      <c r="O38" s="301"/>
      <c r="P38" s="301"/>
      <c r="Q38" s="301"/>
      <c r="R38" s="301"/>
      <c r="S38" s="301"/>
      <c r="T38" s="301"/>
      <c r="U38" s="301"/>
      <c r="V38" s="301"/>
      <c r="W38" s="302"/>
    </row>
    <row r="39" spans="2:23" ht="15" customHeight="1">
      <c r="B39" s="313"/>
      <c r="C39" s="283"/>
      <c r="D39" s="283"/>
      <c r="E39" s="283"/>
      <c r="F39" s="284"/>
      <c r="G39" s="291"/>
      <c r="H39" s="292"/>
      <c r="I39" s="292"/>
      <c r="J39" s="292"/>
      <c r="K39" s="293"/>
      <c r="L39" s="397"/>
      <c r="M39" s="301"/>
      <c r="N39" s="301"/>
      <c r="O39" s="301"/>
      <c r="P39" s="301"/>
      <c r="Q39" s="301"/>
      <c r="R39" s="301"/>
      <c r="S39" s="301"/>
      <c r="T39" s="301"/>
      <c r="U39" s="301"/>
      <c r="V39" s="301"/>
      <c r="W39" s="302"/>
    </row>
    <row r="40" spans="2:23" ht="15" customHeight="1">
      <c r="B40" s="313"/>
      <c r="C40" s="283"/>
      <c r="D40" s="283"/>
      <c r="E40" s="283"/>
      <c r="F40" s="284"/>
      <c r="G40" s="291"/>
      <c r="H40" s="292"/>
      <c r="I40" s="292"/>
      <c r="J40" s="292"/>
      <c r="K40" s="293"/>
      <c r="L40" s="397"/>
      <c r="M40" s="301"/>
      <c r="N40" s="301"/>
      <c r="O40" s="301"/>
      <c r="P40" s="301"/>
      <c r="Q40" s="301"/>
      <c r="R40" s="301"/>
      <c r="S40" s="301"/>
      <c r="T40" s="301"/>
      <c r="U40" s="301"/>
      <c r="V40" s="301"/>
      <c r="W40" s="302"/>
    </row>
    <row r="41" spans="2:23" ht="15" customHeight="1">
      <c r="B41" s="282"/>
      <c r="C41" s="283"/>
      <c r="D41" s="283"/>
      <c r="E41" s="283"/>
      <c r="F41" s="284"/>
      <c r="G41" s="291"/>
      <c r="H41" s="292"/>
      <c r="I41" s="292"/>
      <c r="J41" s="292"/>
      <c r="K41" s="293"/>
      <c r="L41" s="397"/>
      <c r="M41" s="301"/>
      <c r="N41" s="301"/>
      <c r="O41" s="301"/>
      <c r="P41" s="301"/>
      <c r="Q41" s="301"/>
      <c r="R41" s="301"/>
      <c r="S41" s="301"/>
      <c r="T41" s="301"/>
      <c r="U41" s="301"/>
      <c r="V41" s="301"/>
      <c r="W41" s="302"/>
    </row>
    <row r="42" spans="2:23" ht="15" customHeight="1">
      <c r="B42" s="309"/>
      <c r="C42" s="310"/>
      <c r="D42" s="310"/>
      <c r="E42" s="310"/>
      <c r="F42" s="311"/>
      <c r="G42" s="294"/>
      <c r="H42" s="295"/>
      <c r="I42" s="295"/>
      <c r="J42" s="295"/>
      <c r="K42" s="296"/>
      <c r="L42" s="398"/>
      <c r="M42" s="304"/>
      <c r="N42" s="304"/>
      <c r="O42" s="304"/>
      <c r="P42" s="304"/>
      <c r="Q42" s="304"/>
      <c r="R42" s="304"/>
      <c r="S42" s="304"/>
      <c r="T42" s="304"/>
      <c r="U42" s="304"/>
      <c r="V42" s="304"/>
      <c r="W42" s="305"/>
    </row>
    <row r="43" spans="2:23" ht="15" customHeight="1">
      <c r="B43" s="312" t="s">
        <v>86</v>
      </c>
      <c r="C43" s="307"/>
      <c r="D43" s="307"/>
      <c r="E43" s="307"/>
      <c r="F43" s="308"/>
      <c r="G43" s="288"/>
      <c r="H43" s="289"/>
      <c r="I43" s="289"/>
      <c r="J43" s="289"/>
      <c r="K43" s="290"/>
      <c r="L43" s="396"/>
      <c r="M43" s="298"/>
      <c r="N43" s="298"/>
      <c r="O43" s="298"/>
      <c r="P43" s="298"/>
      <c r="Q43" s="298"/>
      <c r="R43" s="298"/>
      <c r="S43" s="298"/>
      <c r="T43" s="298"/>
      <c r="U43" s="298"/>
      <c r="V43" s="298"/>
      <c r="W43" s="299"/>
    </row>
    <row r="44" spans="2:23" ht="15" customHeight="1">
      <c r="B44" s="313"/>
      <c r="C44" s="283"/>
      <c r="D44" s="283"/>
      <c r="E44" s="283"/>
      <c r="F44" s="284"/>
      <c r="G44" s="291"/>
      <c r="H44" s="292"/>
      <c r="I44" s="292"/>
      <c r="J44" s="292"/>
      <c r="K44" s="293"/>
      <c r="L44" s="397"/>
      <c r="M44" s="301"/>
      <c r="N44" s="301"/>
      <c r="O44" s="301"/>
      <c r="P44" s="301"/>
      <c r="Q44" s="301"/>
      <c r="R44" s="301"/>
      <c r="S44" s="301"/>
      <c r="T44" s="301"/>
      <c r="U44" s="301"/>
      <c r="V44" s="301"/>
      <c r="W44" s="302"/>
    </row>
    <row r="45" spans="2:23" ht="15" customHeight="1">
      <c r="B45" s="282"/>
      <c r="C45" s="283"/>
      <c r="D45" s="283"/>
      <c r="E45" s="283"/>
      <c r="F45" s="284"/>
      <c r="G45" s="291"/>
      <c r="H45" s="292"/>
      <c r="I45" s="292"/>
      <c r="J45" s="292"/>
      <c r="K45" s="293"/>
      <c r="L45" s="397"/>
      <c r="M45" s="301"/>
      <c r="N45" s="301"/>
      <c r="O45" s="301"/>
      <c r="P45" s="301"/>
      <c r="Q45" s="301"/>
      <c r="R45" s="301"/>
      <c r="S45" s="301"/>
      <c r="T45" s="301"/>
      <c r="U45" s="301"/>
      <c r="V45" s="301"/>
      <c r="W45" s="302"/>
    </row>
    <row r="46" spans="2:23" ht="15" customHeight="1">
      <c r="B46" s="309"/>
      <c r="C46" s="310"/>
      <c r="D46" s="310"/>
      <c r="E46" s="310"/>
      <c r="F46" s="311"/>
      <c r="G46" s="294"/>
      <c r="H46" s="295"/>
      <c r="I46" s="295"/>
      <c r="J46" s="295"/>
      <c r="K46" s="296"/>
      <c r="L46" s="398"/>
      <c r="M46" s="304"/>
      <c r="N46" s="304"/>
      <c r="O46" s="304"/>
      <c r="P46" s="304"/>
      <c r="Q46" s="304"/>
      <c r="R46" s="304"/>
      <c r="S46" s="304"/>
      <c r="T46" s="304"/>
      <c r="U46" s="304"/>
      <c r="V46" s="304"/>
      <c r="W46" s="305"/>
    </row>
    <row r="47" spans="2:23" ht="15" customHeight="1">
      <c r="B47" s="312" t="s">
        <v>78</v>
      </c>
      <c r="C47" s="307"/>
      <c r="D47" s="307"/>
      <c r="E47" s="307"/>
      <c r="F47" s="308"/>
      <c r="G47" s="288"/>
      <c r="H47" s="289"/>
      <c r="I47" s="289"/>
      <c r="J47" s="289"/>
      <c r="K47" s="290"/>
      <c r="L47" s="396"/>
      <c r="M47" s="298"/>
      <c r="N47" s="298"/>
      <c r="O47" s="298"/>
      <c r="P47" s="298"/>
      <c r="Q47" s="298"/>
      <c r="R47" s="298"/>
      <c r="S47" s="298"/>
      <c r="T47" s="298"/>
      <c r="U47" s="298"/>
      <c r="V47" s="298"/>
      <c r="W47" s="299"/>
    </row>
    <row r="48" spans="2:23" ht="15" customHeight="1">
      <c r="B48" s="313"/>
      <c r="C48" s="283"/>
      <c r="D48" s="283"/>
      <c r="E48" s="283"/>
      <c r="F48" s="284"/>
      <c r="G48" s="291"/>
      <c r="H48" s="292"/>
      <c r="I48" s="292"/>
      <c r="J48" s="292"/>
      <c r="K48" s="293"/>
      <c r="L48" s="397"/>
      <c r="M48" s="301"/>
      <c r="N48" s="301"/>
      <c r="O48" s="301"/>
      <c r="P48" s="301"/>
      <c r="Q48" s="301"/>
      <c r="R48" s="301"/>
      <c r="S48" s="301"/>
      <c r="T48" s="301"/>
      <c r="U48" s="301"/>
      <c r="V48" s="301"/>
      <c r="W48" s="302"/>
    </row>
    <row r="49" spans="2:23" ht="15" customHeight="1">
      <c r="B49" s="309"/>
      <c r="C49" s="310"/>
      <c r="D49" s="310"/>
      <c r="E49" s="310"/>
      <c r="F49" s="311"/>
      <c r="G49" s="294"/>
      <c r="H49" s="295"/>
      <c r="I49" s="295"/>
      <c r="J49" s="295"/>
      <c r="K49" s="296"/>
      <c r="L49" s="398"/>
      <c r="M49" s="304"/>
      <c r="N49" s="304"/>
      <c r="O49" s="304"/>
      <c r="P49" s="304"/>
      <c r="Q49" s="304"/>
      <c r="R49" s="304"/>
      <c r="S49" s="304"/>
      <c r="T49" s="304"/>
      <c r="U49" s="304"/>
      <c r="V49" s="304"/>
      <c r="W49" s="305"/>
    </row>
    <row r="50" spans="2:23" ht="15" customHeight="1">
      <c r="B50" s="306"/>
      <c r="C50" s="307"/>
      <c r="D50" s="307"/>
      <c r="E50" s="307"/>
      <c r="F50" s="308"/>
      <c r="G50" s="288"/>
      <c r="H50" s="289"/>
      <c r="I50" s="289"/>
      <c r="J50" s="289"/>
      <c r="K50" s="290"/>
      <c r="L50" s="297"/>
      <c r="M50" s="298"/>
      <c r="N50" s="298"/>
      <c r="O50" s="298"/>
      <c r="P50" s="298"/>
      <c r="Q50" s="298"/>
      <c r="R50" s="298"/>
      <c r="S50" s="298"/>
      <c r="T50" s="298"/>
      <c r="U50" s="298"/>
      <c r="V50" s="298"/>
      <c r="W50" s="299"/>
    </row>
    <row r="51" spans="2:23" ht="15" customHeight="1">
      <c r="B51" s="282"/>
      <c r="C51" s="283"/>
      <c r="D51" s="283"/>
      <c r="E51" s="283"/>
      <c r="F51" s="284"/>
      <c r="G51" s="291"/>
      <c r="H51" s="292"/>
      <c r="I51" s="292"/>
      <c r="J51" s="292"/>
      <c r="K51" s="293"/>
      <c r="L51" s="397"/>
      <c r="M51" s="301"/>
      <c r="N51" s="301"/>
      <c r="O51" s="301"/>
      <c r="P51" s="301"/>
      <c r="Q51" s="301"/>
      <c r="R51" s="301"/>
      <c r="S51" s="301"/>
      <c r="T51" s="301"/>
      <c r="U51" s="301"/>
      <c r="V51" s="301"/>
      <c r="W51" s="302"/>
    </row>
    <row r="52" spans="2:23" ht="15" customHeight="1">
      <c r="B52" s="309"/>
      <c r="C52" s="310"/>
      <c r="D52" s="310"/>
      <c r="E52" s="310"/>
      <c r="F52" s="311"/>
      <c r="G52" s="294"/>
      <c r="H52" s="295"/>
      <c r="I52" s="295"/>
      <c r="J52" s="295"/>
      <c r="K52" s="296"/>
      <c r="L52" s="398"/>
      <c r="M52" s="304"/>
      <c r="N52" s="304"/>
      <c r="O52" s="304"/>
      <c r="P52" s="304"/>
      <c r="Q52" s="304"/>
      <c r="R52" s="304"/>
      <c r="S52" s="304"/>
      <c r="T52" s="304"/>
      <c r="U52" s="304"/>
      <c r="V52" s="304"/>
      <c r="W52" s="305"/>
    </row>
    <row r="53" spans="2:23" ht="15" customHeight="1">
      <c r="B53" s="282"/>
      <c r="C53" s="283"/>
      <c r="D53" s="283"/>
      <c r="E53" s="283"/>
      <c r="F53" s="284"/>
      <c r="G53" s="288"/>
      <c r="H53" s="289"/>
      <c r="I53" s="289"/>
      <c r="J53" s="289"/>
      <c r="K53" s="290"/>
      <c r="L53" s="396"/>
      <c r="M53" s="298"/>
      <c r="N53" s="298"/>
      <c r="O53" s="298"/>
      <c r="P53" s="298"/>
      <c r="Q53" s="298"/>
      <c r="R53" s="298"/>
      <c r="S53" s="298"/>
      <c r="T53" s="298"/>
      <c r="U53" s="298"/>
      <c r="V53" s="298"/>
      <c r="W53" s="299"/>
    </row>
    <row r="54" spans="2:23" ht="15" customHeight="1">
      <c r="B54" s="282"/>
      <c r="C54" s="283"/>
      <c r="D54" s="283"/>
      <c r="E54" s="283"/>
      <c r="F54" s="284"/>
      <c r="G54" s="291"/>
      <c r="H54" s="292"/>
      <c r="I54" s="292"/>
      <c r="J54" s="292"/>
      <c r="K54" s="293"/>
      <c r="L54" s="397"/>
      <c r="M54" s="301"/>
      <c r="N54" s="301"/>
      <c r="O54" s="301"/>
      <c r="P54" s="301"/>
      <c r="Q54" s="301"/>
      <c r="R54" s="301"/>
      <c r="S54" s="301"/>
      <c r="T54" s="301"/>
      <c r="U54" s="301"/>
      <c r="V54" s="301"/>
      <c r="W54" s="302"/>
    </row>
    <row r="55" spans="2:23" ht="15" customHeight="1">
      <c r="B55" s="285"/>
      <c r="C55" s="286"/>
      <c r="D55" s="286"/>
      <c r="E55" s="286"/>
      <c r="F55" s="287"/>
      <c r="G55" s="294"/>
      <c r="H55" s="295"/>
      <c r="I55" s="295"/>
      <c r="J55" s="295"/>
      <c r="K55" s="296"/>
      <c r="L55" s="398"/>
      <c r="M55" s="304"/>
      <c r="N55" s="304"/>
      <c r="O55" s="304"/>
      <c r="P55" s="304"/>
      <c r="Q55" s="304"/>
      <c r="R55" s="304"/>
      <c r="S55" s="304"/>
      <c r="T55" s="304"/>
      <c r="U55" s="304"/>
      <c r="V55" s="304"/>
      <c r="W55" s="305"/>
    </row>
    <row r="56" spans="2:23" ht="15" customHeight="1">
      <c r="B56" s="253" t="s">
        <v>11</v>
      </c>
      <c r="C56" s="254"/>
      <c r="D56" s="254"/>
      <c r="E56" s="254"/>
      <c r="F56" s="254"/>
      <c r="G56" s="259">
        <f>SUM(G29:K55)</f>
        <v>0</v>
      </c>
      <c r="H56" s="260"/>
      <c r="I56" s="260"/>
      <c r="J56" s="260"/>
      <c r="K56" s="261"/>
      <c r="L56" s="268"/>
      <c r="M56" s="269"/>
      <c r="N56" s="269"/>
      <c r="O56" s="269"/>
      <c r="P56" s="269"/>
      <c r="Q56" s="269"/>
      <c r="R56" s="269"/>
      <c r="S56" s="269"/>
      <c r="T56" s="269"/>
      <c r="U56" s="269"/>
      <c r="V56" s="269"/>
      <c r="W56" s="270"/>
    </row>
    <row r="57" spans="2:23" ht="15" customHeight="1">
      <c r="B57" s="257"/>
      <c r="C57" s="258"/>
      <c r="D57" s="258"/>
      <c r="E57" s="258"/>
      <c r="F57" s="258"/>
      <c r="G57" s="265"/>
      <c r="H57" s="266"/>
      <c r="I57" s="266"/>
      <c r="J57" s="266"/>
      <c r="K57" s="267"/>
      <c r="L57" s="274"/>
      <c r="M57" s="275"/>
      <c r="N57" s="275"/>
      <c r="O57" s="275"/>
      <c r="P57" s="275"/>
      <c r="Q57" s="275"/>
      <c r="R57" s="275"/>
      <c r="S57" s="275"/>
      <c r="T57" s="275"/>
      <c r="U57" s="275"/>
      <c r="V57" s="275"/>
      <c r="W57" s="276"/>
    </row>
    <row r="58" spans="2:23" ht="23.25" customHeight="1">
      <c r="B58" s="277" t="s">
        <v>64</v>
      </c>
      <c r="C58" s="277"/>
      <c r="D58" s="277"/>
      <c r="E58" s="278">
        <f>G24</f>
        <v>0</v>
      </c>
      <c r="F58" s="278"/>
      <c r="G58" s="278"/>
      <c r="H58" s="278"/>
      <c r="I58" s="279" t="s">
        <v>80</v>
      </c>
      <c r="J58" s="279"/>
      <c r="K58" s="279"/>
      <c r="L58" s="279"/>
      <c r="M58" s="280">
        <f>G56</f>
        <v>0</v>
      </c>
      <c r="N58" s="280"/>
      <c r="O58" s="280"/>
      <c r="P58" s="280"/>
      <c r="Q58" s="3" t="s">
        <v>65</v>
      </c>
      <c r="R58" s="16" t="s">
        <v>66</v>
      </c>
      <c r="T58" s="281">
        <f>G24-G56</f>
        <v>0</v>
      </c>
      <c r="U58" s="281"/>
      <c r="V58" s="281"/>
      <c r="W58" s="281"/>
    </row>
    <row r="59" spans="11:15" ht="23.25" customHeight="1">
      <c r="K59" s="49"/>
      <c r="L59" s="49"/>
      <c r="M59" s="49"/>
      <c r="N59" s="49"/>
      <c r="O59" s="49"/>
    </row>
  </sheetData>
  <sheetProtection/>
  <mergeCells count="89">
    <mergeCell ref="A2:X3"/>
    <mergeCell ref="Q5:S5"/>
    <mergeCell ref="B6:F6"/>
    <mergeCell ref="B8:B16"/>
    <mergeCell ref="C8:Q8"/>
    <mergeCell ref="R8:W8"/>
    <mergeCell ref="C9:Q10"/>
    <mergeCell ref="R9:W10"/>
    <mergeCell ref="C11:Q11"/>
    <mergeCell ref="R11:T11"/>
    <mergeCell ref="U11:V11"/>
    <mergeCell ref="C12:Q16"/>
    <mergeCell ref="R12:T12"/>
    <mergeCell ref="U12:V12"/>
    <mergeCell ref="R13:T13"/>
    <mergeCell ref="U13:V13"/>
    <mergeCell ref="R14:T14"/>
    <mergeCell ref="U14:V14"/>
    <mergeCell ref="R15:T15"/>
    <mergeCell ref="U15:V15"/>
    <mergeCell ref="R16:T16"/>
    <mergeCell ref="U16:V16"/>
    <mergeCell ref="B18:D18"/>
    <mergeCell ref="B19:F19"/>
    <mergeCell ref="G19:K19"/>
    <mergeCell ref="L19:W19"/>
    <mergeCell ref="B20:F21"/>
    <mergeCell ref="G20:K21"/>
    <mergeCell ref="L20:W21"/>
    <mergeCell ref="B22:F23"/>
    <mergeCell ref="G22:K23"/>
    <mergeCell ref="L22:W23"/>
    <mergeCell ref="B24:F25"/>
    <mergeCell ref="G24:K25"/>
    <mergeCell ref="L24:W25"/>
    <mergeCell ref="D26:G26"/>
    <mergeCell ref="B27:D27"/>
    <mergeCell ref="B28:F28"/>
    <mergeCell ref="G28:K28"/>
    <mergeCell ref="L28:W28"/>
    <mergeCell ref="B29:F32"/>
    <mergeCell ref="G29:K32"/>
    <mergeCell ref="L29:W29"/>
    <mergeCell ref="L30:W30"/>
    <mergeCell ref="L31:W31"/>
    <mergeCell ref="L32:W32"/>
    <mergeCell ref="B33:F36"/>
    <mergeCell ref="G33:K36"/>
    <mergeCell ref="L33:W33"/>
    <mergeCell ref="L34:W34"/>
    <mergeCell ref="L35:W35"/>
    <mergeCell ref="L36:W36"/>
    <mergeCell ref="B37:F42"/>
    <mergeCell ref="G37:K42"/>
    <mergeCell ref="L37:W37"/>
    <mergeCell ref="L38:W38"/>
    <mergeCell ref="L39:W39"/>
    <mergeCell ref="L40:W40"/>
    <mergeCell ref="L41:W41"/>
    <mergeCell ref="L42:W42"/>
    <mergeCell ref="L50:W50"/>
    <mergeCell ref="L51:W51"/>
    <mergeCell ref="L52:W52"/>
    <mergeCell ref="B43:F46"/>
    <mergeCell ref="G43:K46"/>
    <mergeCell ref="L43:W43"/>
    <mergeCell ref="L44:W44"/>
    <mergeCell ref="L45:W45"/>
    <mergeCell ref="L46:W46"/>
    <mergeCell ref="B56:F57"/>
    <mergeCell ref="G56:K57"/>
    <mergeCell ref="L56:W57"/>
    <mergeCell ref="B47:F49"/>
    <mergeCell ref="G47:K49"/>
    <mergeCell ref="L47:W47"/>
    <mergeCell ref="L48:W48"/>
    <mergeCell ref="L49:W49"/>
    <mergeCell ref="B50:F52"/>
    <mergeCell ref="G50:K52"/>
    <mergeCell ref="B58:D58"/>
    <mergeCell ref="E58:H58"/>
    <mergeCell ref="I58:L58"/>
    <mergeCell ref="M58:P58"/>
    <mergeCell ref="T58:W58"/>
    <mergeCell ref="B53:F55"/>
    <mergeCell ref="G53:K55"/>
    <mergeCell ref="L53:W53"/>
    <mergeCell ref="L54:W54"/>
    <mergeCell ref="L55:W55"/>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PCHK4304</dc:creator>
  <cp:keywords/>
  <dc:description/>
  <cp:lastModifiedBy>北村 百合子</cp:lastModifiedBy>
  <cp:lastPrinted>2022-01-06T04:51:11Z</cp:lastPrinted>
  <dcterms:created xsi:type="dcterms:W3CDTF">2004-04-05T00:20:06Z</dcterms:created>
  <dcterms:modified xsi:type="dcterms:W3CDTF">2023-12-26T00:50:28Z</dcterms:modified>
  <cp:category/>
  <cp:version/>
  <cp:contentType/>
  <cp:contentStatus/>
</cp:coreProperties>
</file>